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<sst xmlns="http://schemas.openxmlformats.org/spreadsheetml/2006/main" count="18407" uniqueCount="2302">
  <si>
    <t>Aspe</t>
  </si>
  <si>
    <t>Rekapitulace ceny</t>
  </si>
  <si>
    <t>zm02-5213510016</t>
  </si>
  <si>
    <t>Zajištění bezbariérového přístupu na nástupiště v žst. Kolín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</si>
  <si>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</si>
  <si>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</si>
  <si>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</si>
  <si>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</si>
  <si>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</si>
  <si>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</si>
  <si>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</si>
  <si>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</si>
  <si>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</si>
  <si>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</si>
  <si>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</si>
  <si>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</si>
  <si>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</si>
  <si>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</si>
  <si>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</si>
  <si>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</si>
  <si>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</si>
  <si>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</si>
  <si>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</si>
  <si>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</si>
  <si>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</si>
  <si>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</si>
  <si>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</si>
  <si>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</si>
  <si>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</si>
  <si>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</si>
  <si>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</si>
  <si>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</si>
  <si>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</si>
  <si>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</si>
  <si>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</si>
  <si>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</si>
  <si>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</si>
  <si>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</si>
  <si>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</si>
  <si>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</si>
  <si>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</si>
  <si>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</si>
  <si>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</si>
  <si>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</si>
  <si>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</si>
  <si>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</si>
  <si>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</si>
  <si>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</si>
  <si>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</si>
  <si>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</si>
  <si>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</si>
  <si>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</si>
  <si>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</si>
  <si>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</si>
  <si>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0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</si>
  <si>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</si>
  <si>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</si>
  <si>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</si>
  <si>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</si>
  <si>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</si>
  <si>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</si>
  <si>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</si>
  <si>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</si>
  <si>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</si>
  <si>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</si>
  <si>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</si>
  <si>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</si>
  <si>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</si>
  <si>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</si>
  <si>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</si>
  <si>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</si>
  <si>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</si>
  <si>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</si>
  <si>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</si>
  <si>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</si>
  <si>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</si>
  <si>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</si>
  <si>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</si>
  <si>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</si>
  <si>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</si>
  <si>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</si>
  <si>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</si>
  <si>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</si>
  <si>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</si>
  <si>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</si>
  <si>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</si>
  <si>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</si>
  <si>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</si>
  <si>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</si>
  <si>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</si>
  <si>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</si>
  <si>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</si>
  <si>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</si>
  <si>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</si>
  <si>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</si>
  <si>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</si>
  <si>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</si>
  <si>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</si>
  <si>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</si>
  <si>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</si>
  <si>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</si>
  <si>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</si>
  <si>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</si>
  <si>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</si>
  <si>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</si>
  <si>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</si>
  <si>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</si>
  <si>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</si>
  <si>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</si>
  <si>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</si>
  <si>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</si>
  <si>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</si>
  <si>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</si>
  <si>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</si>
  <si>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</si>
  <si>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</si>
  <si>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</si>
  <si>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</si>
  <si>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</si>
  <si>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</si>
  <si>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</si>
  <si>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</si>
  <si>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</si>
  <si>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</si>
  <si>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</si>
  <si>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</si>
  <si>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</si>
  <si>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</si>
  <si>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</si>
  <si>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</si>
  <si>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</si>
  <si>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</si>
  <si>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</si>
  <si>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</si>
  <si>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</si>
  <si>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</si>
  <si>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</si>
  <si>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</si>
  <si>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</si>
  <si>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</si>
  <si>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</si>
  <si>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</si>
  <si>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</si>
  <si>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</si>
  <si>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</si>
  <si>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</si>
  <si>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</si>
  <si>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</si>
  <si>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</si>
  <si>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</si>
  <si>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</si>
  <si>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</si>
  <si>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</si>
  <si>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</si>
  <si>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</si>
  <si>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</si>
  <si>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</si>
  <si>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</si>
  <si>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</si>
  <si>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</si>
  <si>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</si>
  <si>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</si>
  <si>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</si>
  <si>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</si>
  <si>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</si>
  <si>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</si>
  <si>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</si>
  <si>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</si>
  <si>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</si>
  <si>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</si>
  <si>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</si>
  <si>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</si>
  <si>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</si>
  <si>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</si>
  <si>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</si>
  <si>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</si>
  <si>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</si>
  <si>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</si>
  <si>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</si>
  <si>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</si>
  <si>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</si>
  <si>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</si>
  <si>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</si>
  <si>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</si>
  <si>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</si>
  <si>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</si>
  <si>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</si>
  <si>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</si>
  <si>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</si>
  <si>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</si>
  <si>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</si>
  <si>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</si>
  <si>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</si>
  <si>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</si>
  <si>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</si>
  <si>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</si>
  <si>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</si>
  <si>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</si>
  <si>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</si>
  <si>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</si>
  <si>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</si>
  <si>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</si>
  <si>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</si>
  <si>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</si>
  <si>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</si>
  <si>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</si>
  <si>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</si>
  <si>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</si>
  <si>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</si>
  <si>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</si>
  <si>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</si>
  <si>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</si>
  <si>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</si>
  <si>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</si>
  <si>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</si>
  <si>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</si>
  <si>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</si>
  <si>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</si>
  <si>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</si>
  <si>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</si>
  <si>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</si>
  <si>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</si>
  <si>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</si>
  <si>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</si>
  <si>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</si>
  <si>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</si>
  <si>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</si>
  <si>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</si>
  <si>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</si>
  <si>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</si>
  <si>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</si>
  <si>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</si>
  <si>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</si>
  <si>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</si>
  <si>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</si>
  <si>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</si>
  <si>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</si>
  <si>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</si>
  <si>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</si>
  <si>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</si>
  <si>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</si>
  <si>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</si>
  <si>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</si>
  <si>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</si>
  <si>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</si>
  <si>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</si>
  <si>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</si>
  <si>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</si>
  <si>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</si>
  <si>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</si>
  <si>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</si>
  <si>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</si>
  <si>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</si>
  <si>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</si>
  <si>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</si>
  <si>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</si>
  <si>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</si>
  <si>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</si>
  <si>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</si>
  <si>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</si>
  <si>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</si>
  <si>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</si>
  <si>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</si>
  <si>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</si>
  <si>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</si>
  <si>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</si>
  <si>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</si>
  <si>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</si>
  <si>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</si>
  <si>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</si>
  <si>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</si>
  <si>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</si>
  <si>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</si>
  <si>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</si>
  <si>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</si>
  <si>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</si>
  <si>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</si>
  <si>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</si>
  <si>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</si>
  <si>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</si>
  <si>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</si>
  <si>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</si>
  <si>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</si>
  <si>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</si>
  <si>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</si>
  <si>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</si>
  <si>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</si>
  <si>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</si>
  <si>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</si>
  <si>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</si>
  <si>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</si>
  <si>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</si>
  <si>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</si>
  <si>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</si>
  <si>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</si>
  <si>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</si>
  <si>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</si>
  <si>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</si>
  <si>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</si>
  <si>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</si>
  <si>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</si>
  <si>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</si>
  <si>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</si>
  <si>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</si>
  <si>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</si>
  <si>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</si>
  <si>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</si>
  <si>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</si>
  <si>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</si>
  <si>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</si>
  <si>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</si>
  <si>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</si>
  <si>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</si>
  <si>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</si>
  <si>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</si>
  <si>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</si>
  <si>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</si>
  <si>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</si>
  <si>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</si>
  <si>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75L174</t>
  </si>
  <si>
    <t>REPRODUKTOR VENKOVNÍ TLAKOVÝ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</si>
  <si>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</si>
  <si>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</si>
  <si>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</si>
  <si>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</si>
  <si>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</si>
  <si>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</si>
  <si>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</si>
  <si>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</si>
  <si>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</si>
  <si>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</si>
  <si>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</si>
  <si>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</si>
  <si>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</si>
  <si>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</si>
  <si>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</si>
  <si>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</si>
  <si>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</si>
  <si>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</si>
  <si>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R2</t>
  </si>
  <si>
    <t>NÁSTUPIŠTNÍ TABULE IS OBOUSTRANNÁ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</si>
  <si>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</si>
  <si>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</si>
  <si>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</si>
  <si>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</si>
  <si>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</si>
  <si>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</si>
  <si>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</si>
  <si>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</si>
  <si>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</si>
  <si>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</si>
  <si>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</si>
  <si>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</si>
  <si>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</si>
  <si>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</si>
  <si>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</si>
  <si>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</si>
  <si>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</si>
  <si>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</si>
  <si>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</si>
  <si>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</si>
  <si>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</si>
  <si>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</si>
  <si>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</si>
  <si>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</si>
  <si>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</si>
  <si>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</si>
  <si>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</si>
  <si>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</si>
  <si>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</si>
  <si>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</si>
  <si>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</si>
  <si>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</si>
  <si>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</si>
  <si>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</si>
  <si>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</si>
  <si>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</si>
  <si>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</si>
  <si>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</si>
  <si>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</si>
  <si>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75IEE1</t>
  </si>
  <si>
    <t>OPTICKÝ ROZVADĚČ 19" PROVEDENÍ DO 12 VLÁKEN</t>
  </si>
  <si>
    <t>75I811</t>
  </si>
  <si>
    <t>KABEL OPTICKÝ SINGLEMODE DO 12 VLÁKEN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</si>
  <si>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</si>
  <si>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</si>
  <si>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</si>
  <si>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</si>
  <si>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</si>
  <si>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</si>
  <si>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</si>
  <si>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</si>
  <si>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</si>
  <si>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</si>
  <si>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</si>
  <si>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</si>
  <si>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Přidružená stavební výroba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</si>
  <si>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</si>
  <si>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</si>
  <si>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</si>
  <si>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</si>
  <si>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</si>
  <si>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</si>
  <si>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</si>
  <si>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</si>
  <si>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</si>
  <si>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</si>
  <si>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</si>
  <si>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</si>
  <si>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</si>
  <si>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</si>
  <si>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</si>
  <si>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</si>
  <si>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</si>
  <si>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</si>
  <si>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</si>
  <si>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</si>
  <si>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</si>
  <si>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</si>
  <si>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</si>
  <si>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</si>
  <si>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</si>
  <si>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D.3</t>
  </si>
  <si>
    <t>Silnoproudá technologie včetně DŘT</t>
  </si>
  <si>
    <t xml:space="preserve">  PS 10-02-92</t>
  </si>
  <si>
    <t>ŽST Kolín, doplnění systému DDTS</t>
  </si>
  <si>
    <t>PS 10-02-92</t>
  </si>
  <si>
    <t>743972</t>
  </si>
  <si>
    <t>ÚPRAVA NEBO ROZŠÍŘENÍ SW NA ELEKTRODISPEČINKU PRO ZOBRAZENÍ A VÝPIS HLÁŠEK Z TECHNOLOGIE DŘT,SKŘ,DDTS</t>
  </si>
  <si>
    <t>3*12=36.000 [A]</t>
  </si>
  <si>
    <t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</si>
  <si>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742J29</t>
  </si>
  <si>
    <t>KABEL SDĚLOVACÍ LAN UTP/FTP UKONČENÝ KONEKTORY RJ45</t>
  </si>
  <si>
    <t>100+90+70+60+40=360.000 [A]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</si>
  <si>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</si>
  <si>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</si>
  <si>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</si>
  <si>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VYT+KAMS+INFS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</si>
  <si>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</si>
  <si>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</si>
  <si>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</si>
  <si>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</si>
  <si>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</si>
  <si>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</si>
  <si>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</si>
  <si>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</si>
  <si>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</si>
  <si>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</si>
  <si>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</si>
  <si>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</si>
  <si>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</si>
  <si>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</si>
  <si>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</si>
  <si>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</si>
  <si>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</si>
  <si>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</si>
  <si>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</si>
  <si>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</si>
  <si>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</si>
  <si>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</si>
  <si>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</si>
  <si>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</si>
  <si>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</si>
  <si>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</si>
  <si>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</si>
  <si>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</si>
  <si>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75O922</t>
  </si>
  <si>
    <t>DDTS ŽDC, SW PRO INS</t>
  </si>
  <si>
    <t>1. Položka obsahuje:   
- systémové a programové vybavení nového integračního serveru InS  
- aplikačního a programového vybavení integračního serveru InS  
- dispečerské klientskou aplikaci pro dohled TLS  
- vizualizační SW  
- licence, protokoly ČSN EN 60870-5-104, XML  
- náklady na mzdy a skladování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</si>
  <si>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</si>
  <si>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</si>
  <si>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</si>
  <si>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</si>
  <si>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</si>
  <si>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</si>
  <si>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75O94F</t>
  </si>
  <si>
    <t>DDTS ŽDC, INTEGRACE VYT</t>
  </si>
  <si>
    <t>1. Položka obsahuje:   
- SW integraci jednoho výtahu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</si>
  <si>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75O952</t>
  </si>
  <si>
    <t>DDTS ŽDC, PARAMETRIZACE A NAPLNĚNÍ DATOVÝCH STRUKTUR</t>
  </si>
  <si>
    <t>1. Položka obsahuje:   
- parametrizaci a naplnění datových struktur (technologických, telemetrických, řídících) DDTS ŽDC pro přenos informací  
- náklady na mzdy  
- programátorské práce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</si>
  <si>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</si>
  <si>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</si>
  <si>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</si>
  <si>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</si>
  <si>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</si>
  <si>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</si>
  <si>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</si>
  <si>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DDTS ŽDC, INTEGRACE KAM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</si>
  <si>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</si>
  <si>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</si>
  <si>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</si>
  <si>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</si>
  <si>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</si>
  <si>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</si>
  <si>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</si>
  <si>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</si>
  <si>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</si>
  <si>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</si>
  <si>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</si>
  <si>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</si>
  <si>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</si>
  <si>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</si>
  <si>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</si>
  <si>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</si>
  <si>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</si>
  <si>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</si>
  <si>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</si>
  <si>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</si>
  <si>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</si>
  <si>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</si>
  <si>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</si>
  <si>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</si>
  <si>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</si>
  <si>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</si>
  <si>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</si>
  <si>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</si>
  <si>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</si>
  <si>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</si>
  <si>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</si>
  <si>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</si>
  <si>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</si>
  <si>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</si>
  <si>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</si>
  <si>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</si>
  <si>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</si>
  <si>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</si>
  <si>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</si>
  <si>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</si>
  <si>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</si>
  <si>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</si>
  <si>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</si>
  <si>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</si>
  <si>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</si>
  <si>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</si>
  <si>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</si>
  <si>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</si>
  <si>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</si>
  <si>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</si>
  <si>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</si>
  <si>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</si>
  <si>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</si>
  <si>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</si>
  <si>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</si>
  <si>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</si>
  <si>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</si>
  <si>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</si>
  <si>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</si>
  <si>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</si>
  <si>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</si>
  <si>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</si>
  <si>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</si>
  <si>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</si>
  <si>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</si>
  <si>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</si>
  <si>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</si>
  <si>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</si>
  <si>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</si>
  <si>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</si>
  <si>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</si>
  <si>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</si>
  <si>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</si>
  <si>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</si>
  <si>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</si>
  <si>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</si>
  <si>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</si>
  <si>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</si>
  <si>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</si>
  <si>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</si>
  <si>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</si>
  <si>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</si>
  <si>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</si>
  <si>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</si>
  <si>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</si>
  <si>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</si>
  <si>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</si>
  <si>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</si>
  <si>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</si>
  <si>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</si>
  <si>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</si>
  <si>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</si>
  <si>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</si>
  <si>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</si>
  <si>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</si>
  <si>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</si>
  <si>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</si>
  <si>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</si>
  <si>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</si>
  <si>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</si>
  <si>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</si>
  <si>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</si>
  <si>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</si>
  <si>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</si>
  <si>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</si>
  <si>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</si>
  <si>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</si>
  <si>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</si>
  <si>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</si>
  <si>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</si>
  <si>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</si>
  <si>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</si>
  <si>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</si>
  <si>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</si>
  <si>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</si>
  <si>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</si>
  <si>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</si>
  <si>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</si>
  <si>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</si>
  <si>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</si>
  <si>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</si>
  <si>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</si>
  <si>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</si>
  <si>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</si>
  <si>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</si>
  <si>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</si>
  <si>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</si>
  <si>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</si>
  <si>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</si>
  <si>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</si>
  <si>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</si>
  <si>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</si>
  <si>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</si>
  <si>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</si>
  <si>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</si>
  <si>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</si>
  <si>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</si>
  <si>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</si>
  <si>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</si>
  <si>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</si>
  <si>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</si>
  <si>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</si>
  <si>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</si>
  <si>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</si>
  <si>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</si>
  <si>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</si>
  <si>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</si>
  <si>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</si>
  <si>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</si>
  <si>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</si>
  <si>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</si>
  <si>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</si>
  <si>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</si>
  <si>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</si>
  <si>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</si>
  <si>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</si>
  <si>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</si>
  <si>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</si>
  <si>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</si>
  <si>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</si>
  <si>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</si>
  <si>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</si>
  <si>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</si>
  <si>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</si>
  <si>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</si>
  <si>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</si>
  <si>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</si>
  <si>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</si>
  <si>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</si>
  <si>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</si>
  <si>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</si>
  <si>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</si>
  <si>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</si>
  <si>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</si>
  <si>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</si>
  <si>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</si>
  <si>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</si>
  <si>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</si>
  <si>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</si>
  <si>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</si>
  <si>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</si>
  <si>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</si>
  <si>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</si>
  <si>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</si>
  <si>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</si>
  <si>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</si>
  <si>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</si>
  <si>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</si>
  <si>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</si>
  <si>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</si>
  <si>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</si>
  <si>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</si>
  <si>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</si>
  <si>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</si>
  <si>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</si>
  <si>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</si>
  <si>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</si>
  <si>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</si>
  <si>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</si>
  <si>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</si>
  <si>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</si>
  <si>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</si>
  <si>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</si>
  <si>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</si>
  <si>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</si>
  <si>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</si>
  <si>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</si>
  <si>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</si>
  <si>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</si>
  <si>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</si>
  <si>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</si>
  <si>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</si>
  <si>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</si>
  <si>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</si>
  <si>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</si>
  <si>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</si>
  <si>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</si>
  <si>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</si>
  <si>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</si>
  <si>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</si>
  <si>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</si>
  <si>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</si>
  <si>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</si>
  <si>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</si>
  <si>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</si>
  <si>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</si>
  <si>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</si>
  <si>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</si>
  <si>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</si>
  <si>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</si>
  <si>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</si>
  <si>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</si>
  <si>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</si>
  <si>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</si>
  <si>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</si>
  <si>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</si>
  <si>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</si>
  <si>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</si>
  <si>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</si>
  <si>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</si>
  <si>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</si>
  <si>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</si>
  <si>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</si>
  <si>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</si>
  <si>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</si>
  <si>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</si>
  <si>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</si>
  <si>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</si>
  <si>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</si>
  <si>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</si>
  <si>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</si>
  <si>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</si>
  <si>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</si>
  <si>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</si>
  <si>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</si>
  <si>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</si>
  <si>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</si>
  <si>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</si>
  <si>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</si>
  <si>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</si>
  <si>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</si>
  <si>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</si>
  <si>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</si>
  <si>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</si>
  <si>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</si>
  <si>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</si>
  <si>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</si>
  <si>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</si>
  <si>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</si>
  <si>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</si>
  <si>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</si>
  <si>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</si>
  <si>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</si>
  <si>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</si>
  <si>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</si>
  <si>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</si>
  <si>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</si>
  <si>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</si>
  <si>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</si>
  <si>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</si>
  <si>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</si>
  <si>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</si>
  <si>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</si>
  <si>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</si>
  <si>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</si>
  <si>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</si>
  <si>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</si>
  <si>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</si>
  <si>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</si>
  <si>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</si>
  <si>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</si>
  <si>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</si>
  <si>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</si>
  <si>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</si>
  <si>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</si>
  <si>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</si>
  <si>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</si>
  <si>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</si>
  <si>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</si>
  <si>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</si>
  <si>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</si>
  <si>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</si>
  <si>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</si>
  <si>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</si>
  <si>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</si>
  <si>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</si>
  <si>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</si>
  <si>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</si>
  <si>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</si>
  <si>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</si>
  <si>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</si>
  <si>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</si>
  <si>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</si>
  <si>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</si>
  <si>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</si>
  <si>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</si>
  <si>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</si>
  <si>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</si>
  <si>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</si>
  <si>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</si>
  <si>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</si>
  <si>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</si>
  <si>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</si>
  <si>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</si>
  <si>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</si>
  <si>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</si>
  <si>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</si>
  <si>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</si>
  <si>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</si>
  <si>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</si>
  <si>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</si>
  <si>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</si>
  <si>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</si>
  <si>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</si>
  <si>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</si>
  <si>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</si>
  <si>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</si>
  <si>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</si>
  <si>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</si>
  <si>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</si>
  <si>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</si>
  <si>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</si>
  <si>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</si>
  <si>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</si>
  <si>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</si>
  <si>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</si>
  <si>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</si>
  <si>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</si>
  <si>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</si>
  <si>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</si>
  <si>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</si>
  <si>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</si>
  <si>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</si>
  <si>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</si>
  <si>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</si>
  <si>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</si>
  <si>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</si>
  <si>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</si>
  <si>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</si>
  <si>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</si>
  <si>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</si>
  <si>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</si>
  <si>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</si>
  <si>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</si>
  <si>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</si>
  <si>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</si>
  <si>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</si>
  <si>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</si>
  <si>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</si>
  <si>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</si>
  <si>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</si>
  <si>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</si>
  <si>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</si>
  <si>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</si>
  <si>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</si>
  <si>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</si>
  <si>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</si>
  <si>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</si>
  <si>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</si>
  <si>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</si>
  <si>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</si>
  <si>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</si>
  <si>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</si>
  <si>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</si>
  <si>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</si>
  <si>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</si>
  <si>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</si>
  <si>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</si>
  <si>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</si>
  <si>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</si>
  <si>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</si>
  <si>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</si>
  <si>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</si>
  <si>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</si>
  <si>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</si>
  <si>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</si>
  <si>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</si>
  <si>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</si>
  <si>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</si>
  <si>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</si>
  <si>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</si>
  <si>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</si>
  <si>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</si>
  <si>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</si>
  <si>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</si>
  <si>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</si>
  <si>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</si>
  <si>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</si>
  <si>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</si>
  <si>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</si>
  <si>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</si>
  <si>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</si>
  <si>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</si>
  <si>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</si>
  <si>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</si>
  <si>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</si>
  <si>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</si>
  <si>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</si>
  <si>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</si>
  <si>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</si>
  <si>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</si>
  <si>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</si>
  <si>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</si>
  <si>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</si>
  <si>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</si>
  <si>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</si>
  <si>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</si>
  <si>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</si>
  <si>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</si>
  <si>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</si>
  <si>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</si>
  <si>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</si>
  <si>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</si>
  <si>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</si>
  <si>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</si>
  <si>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</si>
  <si>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</si>
  <si>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</si>
  <si>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</si>
  <si>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</si>
  <si>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</si>
  <si>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</si>
  <si>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</si>
  <si>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</si>
  <si>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</si>
  <si>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</si>
  <si>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</si>
  <si>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</si>
  <si>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</si>
  <si>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</si>
  <si>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</si>
  <si>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</si>
  <si>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</si>
  <si>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</si>
  <si>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</si>
  <si>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</si>
  <si>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</si>
  <si>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</si>
  <si>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</si>
  <si>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</si>
  <si>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</si>
  <si>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</si>
  <si>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</si>
  <si>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</si>
  <si>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</si>
  <si>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</si>
  <si>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</si>
  <si>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</si>
  <si>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</si>
  <si>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</si>
  <si>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</si>
  <si>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</si>
  <si>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</si>
  <si>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</si>
  <si>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</si>
  <si>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</si>
  <si>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</si>
  <si>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</si>
  <si>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</si>
  <si>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</si>
  <si>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</si>
  <si>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</si>
  <si>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</si>
  <si>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</si>
  <si>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</si>
  <si>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</si>
  <si>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</si>
  <si>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</si>
  <si>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</si>
  <si>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</si>
  <si>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</si>
  <si>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</si>
  <si>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</si>
  <si>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</si>
  <si>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</si>
  <si>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</si>
  <si>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</si>
  <si>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</si>
  <si>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</si>
  <si>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</si>
  <si>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</si>
  <si>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</si>
  <si>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</si>
  <si>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</si>
  <si>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</si>
  <si>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</si>
  <si>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</si>
  <si>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</si>
  <si>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</si>
  <si>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</si>
  <si>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</si>
  <si>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</si>
  <si>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</si>
  <si>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</si>
  <si>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</si>
  <si>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</si>
  <si>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</si>
  <si>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</si>
  <si>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</si>
  <si>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</si>
  <si>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</si>
  <si>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</si>
  <si>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</si>
  <si>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</si>
  <si>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</si>
  <si>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</si>
  <si>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</si>
  <si>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</si>
  <si>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</si>
  <si>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</si>
  <si>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</si>
  <si>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</si>
  <si>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</si>
  <si>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</si>
  <si>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</si>
  <si>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</si>
  <si>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</si>
  <si>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</si>
  <si>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</si>
  <si>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</si>
  <si>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</si>
  <si>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</si>
  <si>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</si>
  <si>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</si>
  <si>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</si>
  <si>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</si>
  <si>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</si>
  <si>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</si>
  <si>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</si>
  <si>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</si>
  <si>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</si>
  <si>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</si>
  <si>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</si>
  <si>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</si>
  <si>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</si>
  <si>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</si>
  <si>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</si>
  <si>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</si>
  <si>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</si>
  <si>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</si>
  <si>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</si>
  <si>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</si>
  <si>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</si>
  <si>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</si>
  <si>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</si>
  <si>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</si>
  <si>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</si>
  <si>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</si>
  <si>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</si>
  <si>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</si>
  <si>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</si>
  <si>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</si>
  <si>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</si>
  <si>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</si>
  <si>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</si>
  <si>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</si>
  <si>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</si>
  <si>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</si>
  <si>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</si>
  <si>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</si>
  <si>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</si>
  <si>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</si>
  <si>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</si>
  <si>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</si>
  <si>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</si>
  <si>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</si>
  <si>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</si>
  <si>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</si>
  <si>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</si>
  <si>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</si>
  <si>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</si>
  <si>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</si>
  <si>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</si>
  <si>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</si>
  <si>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</si>
  <si>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</si>
  <si>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</si>
  <si>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</si>
  <si>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</si>
  <si>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</si>
  <si>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</si>
  <si>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</si>
  <si>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</si>
  <si>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</si>
  <si>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</si>
  <si>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</si>
  <si>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</si>
  <si>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</si>
  <si>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</si>
  <si>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</si>
  <si>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</si>
  <si>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</si>
  <si>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</si>
  <si>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</si>
  <si>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</si>
  <si>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</si>
  <si>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</si>
  <si>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</si>
  <si>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</si>
  <si>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</si>
  <si>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</si>
  <si>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</si>
  <si>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</si>
  <si>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</si>
  <si>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</si>
  <si>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</si>
  <si>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</si>
  <si>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</si>
  <si>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</si>
  <si>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</si>
  <si>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</si>
  <si>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</si>
  <si>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</si>
  <si>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</si>
  <si>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</si>
  <si>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</si>
  <si>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15m a šířky 2,320m * počet 
15*2,320*269.6=69.600 [A] 
Mostní provizorium délky 18m a šířky 2,320m * počet 
18*2,320*283.52=83.520 [B] 
Celkem: A+B=153.120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</si>
  <si>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</si>
  <si>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</si>
  <si>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</si>
  <si>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</si>
  <si>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</si>
  <si>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</si>
  <si>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</si>
  <si>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153,120153.12=153.120 [A]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</si>
  <si>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</si>
  <si>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</si>
  <si>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</si>
  <si>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</si>
  <si>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</si>
  <si>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</si>
  <si>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</si>
  <si>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</si>
  <si>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</si>
  <si>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</si>
  <si>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</si>
  <si>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</si>
  <si>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</si>
  <si>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</si>
  <si>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</si>
  <si>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</si>
  <si>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</si>
  <si>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</si>
  <si>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</si>
  <si>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</si>
  <si>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</si>
  <si>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</si>
  <si>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</si>
  <si>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</si>
  <si>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</si>
  <si>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</si>
  <si>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</si>
  <si>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</si>
  <si>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</si>
  <si>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</si>
  <si>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</si>
  <si>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</si>
  <si>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</si>
  <si>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</si>
  <si>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28*12+9345=345.000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</si>
  <si>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</si>
  <si>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</si>
  <si>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</si>
  <si>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</si>
  <si>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</si>
  <si>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</si>
  <si>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</si>
  <si>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</si>
  <si>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</si>
  <si>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</si>
  <si>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</si>
  <si>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</si>
  <si>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</si>
  <si>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</si>
  <si>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</si>
  <si>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</si>
  <si>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125125=125.000 [A] 
vana - viz výkresy výztuže 
3,436+1,658+7,029+2,515+5,923+1,036+5,906+0,994+1,640+1,640+2,515+6,6441+1,121+6,533+1,121+2,215+4,81656.742=56.742 [B] 
zídka 
0,4880.488=0.488 [C] 
Celkem: A+B+C=182.230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</si>
  <si>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</si>
  <si>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</si>
  <si>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</si>
  <si>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</si>
  <si>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</si>
  <si>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</si>
  <si>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</si>
  <si>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</si>
  <si>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</si>
  <si>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</si>
  <si>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</si>
  <si>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</si>
  <si>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</si>
  <si>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</si>
  <si>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</si>
  <si>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</si>
  <si>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</si>
  <si>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</si>
  <si>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</si>
  <si>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</si>
  <si>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</si>
  <si>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</si>
  <si>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</si>
  <si>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</si>
  <si>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</si>
  <si>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</si>
  <si>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</si>
  <si>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</si>
  <si>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</si>
  <si>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</si>
  <si>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</si>
  <si>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</si>
  <si>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</si>
  <si>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</si>
  <si>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</si>
  <si>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</si>
  <si>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</si>
  <si>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</si>
  <si>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</si>
  <si>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</si>
  <si>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</si>
  <si>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</si>
  <si>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</si>
  <si>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</si>
  <si>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</si>
  <si>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</si>
  <si>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</si>
  <si>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</si>
  <si>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</si>
  <si>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</si>
  <si>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</si>
  <si>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</si>
  <si>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</si>
  <si>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</si>
  <si>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</si>
  <si>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</si>
  <si>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</si>
  <si>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</si>
  <si>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</si>
  <si>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</si>
  <si>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</si>
  <si>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</si>
  <si>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</si>
  <si>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</si>
  <si>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</si>
  <si>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</si>
  <si>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</si>
  <si>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</si>
  <si>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</si>
  <si>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</si>
  <si>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</si>
  <si>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</si>
  <si>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</si>
  <si>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</si>
  <si>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</si>
  <si>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</si>
  <si>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</si>
  <si>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</si>
  <si>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</si>
  <si>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</si>
  <si>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</si>
  <si>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</si>
  <si>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</si>
  <si>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</si>
  <si>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</si>
  <si>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</si>
  <si>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</si>
  <si>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</si>
  <si>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</si>
  <si>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</si>
  <si>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</si>
  <si>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</si>
  <si>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</si>
  <si>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</si>
  <si>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</si>
  <si>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</si>
  <si>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</si>
  <si>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</si>
  <si>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</si>
  <si>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</si>
  <si>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</si>
  <si>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</si>
  <si>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</si>
  <si>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</si>
  <si>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</si>
  <si>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</si>
  <si>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</si>
  <si>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</si>
  <si>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</si>
  <si>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</si>
  <si>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</si>
  <si>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</si>
  <si>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</si>
  <si>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</si>
  <si>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</si>
  <si>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</si>
  <si>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</si>
  <si>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</si>
  <si>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</si>
  <si>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</si>
  <si>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</si>
  <si>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</si>
  <si>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</si>
  <si>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</si>
  <si>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</si>
  <si>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</si>
  <si>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</si>
  <si>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</si>
  <si>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</si>
  <si>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</si>
  <si>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</si>
  <si>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</si>
  <si>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</si>
  <si>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</si>
  <si>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</si>
  <si>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</si>
  <si>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</si>
  <si>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</si>
  <si>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</si>
  <si>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</si>
  <si>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</si>
  <si>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</si>
  <si>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</si>
  <si>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</si>
  <si>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</si>
  <si>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</si>
  <si>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</si>
  <si>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</si>
  <si>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</si>
  <si>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</si>
  <si>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</si>
  <si>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</si>
  <si>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</si>
  <si>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</si>
  <si>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</si>
  <si>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</si>
  <si>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</si>
  <si>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</si>
  <si>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</si>
  <si>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</si>
  <si>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</si>
  <si>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</si>
  <si>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</si>
  <si>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</si>
  <si>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</si>
  <si>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</si>
  <si>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</si>
  <si>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</si>
  <si>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</si>
  <si>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</si>
  <si>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</si>
  <si>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</si>
  <si>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</si>
  <si>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</si>
  <si>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</si>
  <si>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</si>
  <si>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</si>
  <si>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</si>
  <si>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</si>
  <si>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</si>
  <si>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</si>
  <si>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</si>
  <si>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</si>
  <si>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</si>
  <si>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</si>
  <si>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</si>
  <si>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</si>
  <si>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</si>
  <si>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</si>
  <si>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</si>
  <si>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</si>
  <si>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</si>
  <si>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</si>
  <si>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</si>
  <si>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</si>
  <si>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</si>
  <si>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</si>
  <si>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</si>
  <si>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</si>
  <si>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</si>
  <si>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</si>
  <si>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</si>
  <si>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</si>
  <si>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</si>
  <si>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</si>
  <si>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</si>
  <si>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</si>
  <si>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</si>
  <si>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</si>
  <si>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</si>
  <si>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</si>
  <si>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</si>
  <si>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</si>
  <si>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</si>
  <si>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</si>
  <si>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</si>
  <si>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</si>
  <si>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</si>
  <si>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</si>
  <si>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</si>
  <si>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</si>
  <si>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</si>
  <si>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</si>
  <si>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</si>
  <si>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</si>
  <si>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</si>
  <si>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</si>
  <si>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</si>
  <si>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</si>
  <si>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</si>
  <si>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</si>
  <si>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</si>
  <si>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</si>
  <si>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</si>
  <si>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</si>
  <si>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</si>
  <si>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</si>
  <si>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</si>
  <si>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</si>
  <si>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</si>
  <si>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</si>
  <si>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</si>
  <si>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</si>
  <si>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</si>
  <si>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</si>
  <si>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</si>
  <si>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</si>
  <si>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</si>
  <si>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</si>
  <si>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</si>
  <si>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</si>
  <si>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</si>
  <si>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</si>
  <si>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</si>
  <si>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(1054,873+3442,213)*2,08994.172=8 994.172 [A]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</si>
  <si>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</si>
  <si>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</si>
  <si>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</si>
  <si>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</si>
  <si>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</si>
  <si>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</si>
  <si>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</si>
  <si>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</si>
  <si>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</si>
  <si>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</si>
  <si>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</si>
  <si>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</si>
  <si>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</si>
  <si>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</si>
  <si>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</si>
  <si>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</si>
  <si>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</si>
  <si>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</si>
  <si>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</si>
  <si>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</si>
  <si>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</si>
  <si>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</si>
  <si>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</si>
  <si>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</si>
  <si>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</si>
  <si>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</si>
  <si>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</si>
  <si>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76,9kg/m 
délka * počet 
76,9*8,4*48/100031.006=31.006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</si>
  <si>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</si>
  <si>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</si>
  <si>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</si>
  <si>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31,00631.006=31.006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</si>
  <si>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</si>
  <si>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</si>
  <si>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</si>
  <si>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</si>
  <si>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</si>
  <si>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</si>
  <si>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</si>
  <si>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</si>
  <si>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</si>
  <si>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</si>
  <si>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</si>
  <si>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</si>
  <si>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(1,4*1,4*pi)/4 * (7*5+5*6,5)103.908=103.908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A+B+C+D+E+F=410.788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</si>
  <si>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</si>
  <si>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</si>
  <si>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</si>
  <si>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</si>
  <si>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</si>
  <si>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(0,8*0,8*pi)/4 * (4,7*3+4,5*3)13.873=13.873 [A] 
ST - přímá 2: D=800mm ,  v=4,5 - 44ks 
(0,8*0,8*pi)/4 * (4,5*22)49.763=49.763 [B] 
Celkem: A+B=63.636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</si>
  <si>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</si>
  <si>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</si>
  <si>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</si>
  <si>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</si>
  <si>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</si>
  <si>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</si>
  <si>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</si>
  <si>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</si>
  <si>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</si>
  <si>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</si>
  <si>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</si>
  <si>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</si>
  <si>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</t>
  </si>
  <si>
    <t>MOSTNÍ RÁMOVÉ KONSTR Z DÍLCŮ ŽELEZOBET DO C40/50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</si>
  <si>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</si>
  <si>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</si>
  <si>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42,14+28,89+89,60+17,91+18,19+12,75*6+17,48+13,75*7+15,91+25,96+25,96+24,02+5,98484.79=484.790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</si>
  <si>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</si>
  <si>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</si>
  <si>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</si>
  <si>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</si>
  <si>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</si>
  <si>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</si>
  <si>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</si>
  <si>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</si>
  <si>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</si>
  <si>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</si>
  <si>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</si>
  <si>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</si>
  <si>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</si>
  <si>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</si>
  <si>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</si>
  <si>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</si>
  <si>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</si>
  <si>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</si>
  <si>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</si>
  <si>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</si>
  <si>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</si>
  <si>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</si>
  <si>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</si>
  <si>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</si>
  <si>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</si>
  <si>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</si>
  <si>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</si>
  <si>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</si>
  <si>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</si>
  <si>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</si>
  <si>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</si>
  <si>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</si>
  <si>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</si>
  <si>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</si>
  <si>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</si>
  <si>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</si>
  <si>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</si>
  <si>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</si>
  <si>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</si>
  <si>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</si>
  <si>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</si>
  <si>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</si>
  <si>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</si>
  <si>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</si>
  <si>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</si>
  <si>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</si>
  <si>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</si>
  <si>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</si>
  <si>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</si>
  <si>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</si>
  <si>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</si>
  <si>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</si>
  <si>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</si>
  <si>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</si>
  <si>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</si>
  <si>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</si>
  <si>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</si>
  <si>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</si>
  <si>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</si>
  <si>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</si>
  <si>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</si>
  <si>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</si>
  <si>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</si>
  <si>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</si>
  <si>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</si>
  <si>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</si>
  <si>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</si>
  <si>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</si>
  <si>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</si>
  <si>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</si>
  <si>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</si>
  <si>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</si>
  <si>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</si>
  <si>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</si>
  <si>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</si>
  <si>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</si>
  <si>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</si>
  <si>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</si>
  <si>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</si>
  <si>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</si>
  <si>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</si>
  <si>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</si>
  <si>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</si>
  <si>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</si>
  <si>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</si>
  <si>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</si>
  <si>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</si>
  <si>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</si>
  <si>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</si>
  <si>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</si>
  <si>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</si>
  <si>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</si>
  <si>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</si>
  <si>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</si>
  <si>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</si>
  <si>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</si>
  <si>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</si>
  <si>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</si>
  <si>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</si>
  <si>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</si>
  <si>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</si>
  <si>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</si>
  <si>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</si>
  <si>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</si>
  <si>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</si>
  <si>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</si>
  <si>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</si>
  <si>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</si>
  <si>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</si>
  <si>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</si>
  <si>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</si>
  <si>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</si>
  <si>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</si>
  <si>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</si>
  <si>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</si>
  <si>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</si>
  <si>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</si>
  <si>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</si>
  <si>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</si>
  <si>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</si>
  <si>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</si>
  <si>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</si>
  <si>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</si>
  <si>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</si>
  <si>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</si>
  <si>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</si>
  <si>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</si>
  <si>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</si>
  <si>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</si>
  <si>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</si>
  <si>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</si>
  <si>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</si>
  <si>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</si>
  <si>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</si>
  <si>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</si>
  <si>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</si>
  <si>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</si>
  <si>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</si>
  <si>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</si>
  <si>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</si>
  <si>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</si>
  <si>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</si>
  <si>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</si>
  <si>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</si>
  <si>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</si>
  <si>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</si>
  <si>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</si>
  <si>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</si>
  <si>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</si>
  <si>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</si>
  <si>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</si>
  <si>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</si>
  <si>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</si>
  <si>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</si>
  <si>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</si>
  <si>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</si>
  <si>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</si>
  <si>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</si>
  <si>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</si>
  <si>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</si>
  <si>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</si>
  <si>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</si>
  <si>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</si>
  <si>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</si>
  <si>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</si>
  <si>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</si>
  <si>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</si>
  <si>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</si>
  <si>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</si>
  <si>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</si>
  <si>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</si>
  <si>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</si>
  <si>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</si>
  <si>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</si>
  <si>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</si>
  <si>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</si>
  <si>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</si>
  <si>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</si>
  <si>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</si>
  <si>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</si>
  <si>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</si>
  <si>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</si>
  <si>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</si>
  <si>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</si>
  <si>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</si>
  <si>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</si>
  <si>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</si>
  <si>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</si>
  <si>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</si>
  <si>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</si>
  <si>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</si>
  <si>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</si>
  <si>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</si>
  <si>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</si>
  <si>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</si>
  <si>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</si>
  <si>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</si>
  <si>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</si>
  <si>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</si>
  <si>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</si>
  <si>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</si>
  <si>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</si>
  <si>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</si>
  <si>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</si>
  <si>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</si>
  <si>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</si>
  <si>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</si>
  <si>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</si>
  <si>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</si>
  <si>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</si>
  <si>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</si>
  <si>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</si>
  <si>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</si>
  <si>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</si>
  <si>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</si>
  <si>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</si>
  <si>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</si>
  <si>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</si>
  <si>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</si>
  <si>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</si>
  <si>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</si>
  <si>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</si>
  <si>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</si>
  <si>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</si>
  <si>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</si>
  <si>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</si>
  <si>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</si>
  <si>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</si>
  <si>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</si>
  <si>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</si>
  <si>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</si>
  <si>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</si>
  <si>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</si>
  <si>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</si>
  <si>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</si>
  <si>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</si>
  <si>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</si>
  <si>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</si>
  <si>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</si>
  <si>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</si>
  <si>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</si>
  <si>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</si>
  <si>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</si>
  <si>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</si>
  <si>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</si>
  <si>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</si>
  <si>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</si>
  <si>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</si>
  <si>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</si>
  <si>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</si>
  <si>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</si>
  <si>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</si>
  <si>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</si>
  <si>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</si>
  <si>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</si>
  <si>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</si>
  <si>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</si>
  <si>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</si>
  <si>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</si>
  <si>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</si>
  <si>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</si>
  <si>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</si>
  <si>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</si>
  <si>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</si>
  <si>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</si>
  <si>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</si>
  <si>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</si>
  <si>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</si>
  <si>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</si>
  <si>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</si>
  <si>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</si>
  <si>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</si>
  <si>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</si>
  <si>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</si>
  <si>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</si>
  <si>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</si>
  <si>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</si>
  <si>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</si>
  <si>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</si>
  <si>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</si>
  <si>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</si>
  <si>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</si>
  <si>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</si>
  <si>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</si>
  <si>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</si>
  <si>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</si>
  <si>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</si>
  <si>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</si>
  <si>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</si>
  <si>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</si>
  <si>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</si>
  <si>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</si>
  <si>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</si>
  <si>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</si>
  <si>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</si>
  <si>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</si>
  <si>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</si>
  <si>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</si>
  <si>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</si>
  <si>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</si>
  <si>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</si>
  <si>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</si>
  <si>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</si>
  <si>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</si>
  <si>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</si>
  <si>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</si>
  <si>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</si>
  <si>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</si>
  <si>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</si>
  <si>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</si>
  <si>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</si>
  <si>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</si>
  <si>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</si>
  <si>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</si>
  <si>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</si>
  <si>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</si>
  <si>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</si>
  <si>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</si>
  <si>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</si>
  <si>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</si>
  <si>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</si>
  <si>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</si>
  <si>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</si>
  <si>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</si>
  <si>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</si>
  <si>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</si>
  <si>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</si>
  <si>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</si>
  <si>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</si>
  <si>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</si>
  <si>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</si>
  <si>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</si>
  <si>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</si>
  <si>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</si>
  <si>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</si>
  <si>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</si>
  <si>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</si>
  <si>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</si>
  <si>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</si>
  <si>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</si>
  <si>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</si>
  <si>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</si>
  <si>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</si>
  <si>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</si>
  <si>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</si>
  <si>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</si>
  <si>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</si>
  <si>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</si>
  <si>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</si>
  <si>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</si>
  <si>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</si>
  <si>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</si>
  <si>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</si>
  <si>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</si>
  <si>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</si>
  <si>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</si>
  <si>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</si>
  <si>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</si>
  <si>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</si>
  <si>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</si>
  <si>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</si>
  <si>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</si>
  <si>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</si>
  <si>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</si>
  <si>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</si>
  <si>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</si>
  <si>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</si>
  <si>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</si>
  <si>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</si>
  <si>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</si>
  <si>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</si>
  <si>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</si>
  <si>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</si>
  <si>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</si>
  <si>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</si>
  <si>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</si>
  <si>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</si>
  <si>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</si>
  <si>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</si>
  <si>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</si>
  <si>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</si>
  <si>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</si>
  <si>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</si>
  <si>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</si>
  <si>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</si>
  <si>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</si>
  <si>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</si>
  <si>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</si>
  <si>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</si>
  <si>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</si>
  <si>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</si>
  <si>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</si>
  <si>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</si>
  <si>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</si>
  <si>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</si>
  <si>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</si>
  <si>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</si>
  <si>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</si>
  <si>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</si>
  <si>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</si>
  <si>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</si>
  <si>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</si>
  <si>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</si>
  <si>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</si>
  <si>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</si>
  <si>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</si>
  <si>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</si>
  <si>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</si>
  <si>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</si>
  <si>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</si>
  <si>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</si>
  <si>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</si>
  <si>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</si>
  <si>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</si>
  <si>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</si>
  <si>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</si>
  <si>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</si>
  <si>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</si>
  <si>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</si>
  <si>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</si>
  <si>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</si>
  <si>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</si>
  <si>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</si>
  <si>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</si>
  <si>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</si>
  <si>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</si>
  <si>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</si>
  <si>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</si>
  <si>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</si>
  <si>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</si>
  <si>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</si>
  <si>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</si>
  <si>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</si>
  <si>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</si>
  <si>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</si>
  <si>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</si>
  <si>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</si>
  <si>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</si>
  <si>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</si>
  <si>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</si>
  <si>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</si>
  <si>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</si>
  <si>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</si>
  <si>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</si>
  <si>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</si>
  <si>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</si>
  <si>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</si>
  <si>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</si>
  <si>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</si>
  <si>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</si>
  <si>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</si>
  <si>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</si>
  <si>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</si>
  <si>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</si>
  <si>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</si>
  <si>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</si>
  <si>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</si>
  <si>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</si>
  <si>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</si>
  <si>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</si>
  <si>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</si>
  <si>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</si>
  <si>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</si>
  <si>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</si>
  <si>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</si>
  <si>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</si>
  <si>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</si>
  <si>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</si>
  <si>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</si>
  <si>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</si>
  <si>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</si>
  <si>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</si>
  <si>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</si>
  <si>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</si>
  <si>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</si>
  <si>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</si>
  <si>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</si>
  <si>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</si>
  <si>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</si>
  <si>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</si>
  <si>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</si>
  <si>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</si>
  <si>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</si>
  <si>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</si>
  <si>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</si>
  <si>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</si>
  <si>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</si>
  <si>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</si>
  <si>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</si>
  <si>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</si>
  <si>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</si>
  <si>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</si>
  <si>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</si>
  <si>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</si>
  <si>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</si>
  <si>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</si>
  <si>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</si>
  <si>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</si>
  <si>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</si>
  <si>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</si>
  <si>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</si>
  <si>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</si>
  <si>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</si>
  <si>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</si>
  <si>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</si>
  <si>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</si>
  <si>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</si>
  <si>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</si>
  <si>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</si>
  <si>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</si>
  <si>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</si>
  <si>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</si>
  <si>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</si>
  <si>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</si>
  <si>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</si>
  <si>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</si>
  <si>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</si>
  <si>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</si>
  <si>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</si>
  <si>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</si>
  <si>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</si>
  <si>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</si>
  <si>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</si>
  <si>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</si>
  <si>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</si>
  <si>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</si>
  <si>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</si>
  <si>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</si>
  <si>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</si>
  <si>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</si>
  <si>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</si>
  <si>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</si>
  <si>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</si>
  <si>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</si>
  <si>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</si>
  <si>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</si>
  <si>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</si>
  <si>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</si>
  <si>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</si>
  <si>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</si>
  <si>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</si>
  <si>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</si>
  <si>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</si>
  <si>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</si>
  <si>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</si>
  <si>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</si>
  <si>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</si>
  <si>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</si>
  <si>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</si>
  <si>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</si>
  <si>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</si>
  <si>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</si>
  <si>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</si>
  <si>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</si>
  <si>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</si>
  <si>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</si>
  <si>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</si>
  <si>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</si>
  <si>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</si>
  <si>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</si>
  <si>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</si>
  <si>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</si>
  <si>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</si>
  <si>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</si>
  <si>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</si>
  <si>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</si>
  <si>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</si>
  <si>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</si>
  <si>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</si>
  <si>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</si>
  <si>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</si>
  <si>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</si>
  <si>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</si>
  <si>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</si>
  <si>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</si>
  <si>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</si>
  <si>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</si>
  <si>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</si>
  <si>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</si>
  <si>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</si>
  <si>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</si>
  <si>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</si>
  <si>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</si>
  <si>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</si>
  <si>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</si>
  <si>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</si>
  <si>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</si>
  <si>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</si>
  <si>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</si>
  <si>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</si>
  <si>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</si>
  <si>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</si>
  <si>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</si>
  <si>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</si>
  <si>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</si>
  <si>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</si>
  <si>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</si>
  <si>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</si>
  <si>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</si>
  <si>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</si>
  <si>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</si>
  <si>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</si>
  <si>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</si>
  <si>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</si>
  <si>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</si>
  <si>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</si>
  <si>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</si>
  <si>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</si>
  <si>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</si>
  <si>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</si>
  <si>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</si>
  <si>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</si>
  <si>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</si>
  <si>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</si>
  <si>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</si>
  <si>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</si>
  <si>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</si>
  <si>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</si>
  <si>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</si>
  <si>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</si>
  <si>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</si>
  <si>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</si>
  <si>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</si>
  <si>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</si>
  <si>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</si>
  <si>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</si>
  <si>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</si>
  <si>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[bez vazby na CS]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</si>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</sst>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4</v>
      </c>
    </row>
    <row r="6" spans="2:3" ht="12.75" customHeight="1">
      <c r="B6" s="8" t="s">
        <v>5</v>
      </c>
      <c s="10">
        <f>0+C10+C12+C18+C20+C24+C26+C28+C34+C36+C42+C44+C56+C58+C60+C69</f>
      </c>
    </row>
    <row r="7" spans="2:3" ht="12.75" customHeight="1">
      <c r="B7" s="8" t="s">
        <v>6</v>
      </c>
      <c s="10">
        <f>0+E10+E12+E18+E20+E24+E26+E28+E34+E36+E42+E44+E56+E58+E60+E69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15</v>
      </c>
      <c s="12" t="s">
        <v>16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175</v>
      </c>
      <c s="12" t="s">
        <v>176</v>
      </c>
      <c s="14">
        <f>0+C13+C14+C15+C16+C17</f>
      </c>
      <c s="14">
        <f>C12*0.21</f>
      </c>
      <c s="14">
        <f>0+E13+E14+E15+E16+E17</f>
      </c>
      <c s="13">
        <f>0+F13+F14+F15+F16+F17</f>
      </c>
    </row>
    <row r="13" spans="1:6" ht="12.75">
      <c r="A13" s="11" t="s">
        <v>177</v>
      </c>
      <c s="12" t="s">
        <v>178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243</v>
      </c>
      <c s="12" t="s">
        <v>244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312</v>
      </c>
      <c s="12" t="s">
        <v>313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333</v>
      </c>
      <c s="12" t="s">
        <v>334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371</v>
      </c>
      <c s="12" t="s">
        <v>372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422</v>
      </c>
      <c s="12" t="s">
        <v>423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424</v>
      </c>
      <c s="12" t="s">
        <v>425</v>
      </c>
      <c s="14">
        <f>'PS 10-02-92'!K8+'PS 10-02-92'!M8</f>
      </c>
      <c s="14">
        <f>C19*0.21</f>
      </c>
      <c s="14">
        <f>C19+D19</f>
      </c>
      <c s="13">
        <f>'PS 10-02-92'!T7</f>
      </c>
    </row>
    <row r="20" spans="1:6" ht="12.75">
      <c r="A20" s="11" t="s">
        <v>490</v>
      </c>
      <c s="12" t="s">
        <v>491</v>
      </c>
      <c s="14">
        <f>0+C21+C22+C23</f>
      </c>
      <c s="14">
        <f>C20*0.21</f>
      </c>
      <c s="14">
        <f>0+E21+E22+E23</f>
      </c>
      <c s="13">
        <f>0+F21+F22+F23</f>
      </c>
    </row>
    <row r="21" spans="1:6" ht="12.75">
      <c r="A21" s="11" t="s">
        <v>492</v>
      </c>
      <c s="12" t="s">
        <v>493</v>
      </c>
      <c s="14">
        <f>'PS 10-04-01'!K8+'PS 10-04-01'!M8</f>
      </c>
      <c s="14">
        <f>C21*0.21</f>
      </c>
      <c s="14">
        <f>C21+D21</f>
      </c>
      <c s="13">
        <f>'PS 10-04-01'!T7</f>
      </c>
    </row>
    <row r="22" spans="1:6" ht="12.75">
      <c r="A22" s="11" t="s">
        <v>514</v>
      </c>
      <c s="12" t="s">
        <v>515</v>
      </c>
      <c s="14">
        <f>'PS 10-04-02'!K8+'PS 10-04-02'!M8</f>
      </c>
      <c s="14">
        <f>C22*0.21</f>
      </c>
      <c s="14">
        <f>C22+D22</f>
      </c>
      <c s="13">
        <f>'PS 10-04-02'!T7</f>
      </c>
    </row>
    <row r="23" spans="1:6" ht="12.75">
      <c r="A23" s="11" t="s">
        <v>521</v>
      </c>
      <c s="12" t="s">
        <v>522</v>
      </c>
      <c s="14">
        <f>'SO 98-98'!K8+'SO 98-98'!M8</f>
      </c>
      <c s="14">
        <f>C23*0.21</f>
      </c>
      <c s="14">
        <f>C23+D23</f>
      </c>
      <c s="13">
        <f>'SO 98-98'!T7</f>
      </c>
    </row>
    <row r="24" spans="1:6" ht="12.75">
      <c r="A24" s="11" t="s">
        <v>556</v>
      </c>
      <c s="12" t="s">
        <v>557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558</v>
      </c>
      <c s="12" t="s">
        <v>559</v>
      </c>
      <c s="14">
        <f>'SO 10-10-01'!K8+'SO 10-10-01'!M8</f>
      </c>
      <c s="14">
        <f>C25*0.21</f>
      </c>
      <c s="14">
        <f>C25+D25</f>
      </c>
      <c s="13">
        <f>'SO 10-10-01'!T7</f>
      </c>
    </row>
    <row r="26" spans="1:6" ht="12.75">
      <c r="A26" s="11" t="s">
        <v>788</v>
      </c>
      <c s="12" t="s">
        <v>789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790</v>
      </c>
      <c s="12" t="s">
        <v>791</v>
      </c>
      <c s="14">
        <f>'SO 10-11-01'!K8+'SO 10-11-01'!M8</f>
      </c>
      <c s="14">
        <f>C27*0.21</f>
      </c>
      <c s="14">
        <f>C27+D27</f>
      </c>
      <c s="13">
        <f>'SO 10-11-01'!T7</f>
      </c>
    </row>
    <row r="28" spans="1:6" ht="12.75">
      <c r="A28" s="11" t="s">
        <v>871</v>
      </c>
      <c s="12" t="s">
        <v>872</v>
      </c>
      <c s="14">
        <f>0+C29+C30+C31+C32+C33</f>
      </c>
      <c s="14">
        <f>C28*0.21</f>
      </c>
      <c s="14">
        <f>0+E29+E30+E31+E32+E33</f>
      </c>
      <c s="13">
        <f>0+F29+F30+F31+F32+F33</f>
      </c>
    </row>
    <row r="29" spans="1:6" ht="12.75">
      <c r="A29" s="11" t="s">
        <v>873</v>
      </c>
      <c s="12" t="s">
        <v>874</v>
      </c>
      <c s="14">
        <f>'SO 10-12-01'!K8+'SO 10-12-01'!M8</f>
      </c>
      <c s="14">
        <f>C29*0.21</f>
      </c>
      <c s="14">
        <f>C29+D29</f>
      </c>
      <c s="13">
        <f>'SO 10-12-01'!T7</f>
      </c>
    </row>
    <row r="30" spans="1:6" ht="12.75">
      <c r="A30" s="11" t="s">
        <v>979</v>
      </c>
      <c s="12" t="s">
        <v>980</v>
      </c>
      <c s="14">
        <f>'SO 10-12-02'!K8+'SO 10-12-02'!M8</f>
      </c>
      <c s="14">
        <f>C30*0.21</f>
      </c>
      <c s="14">
        <f>C30+D30</f>
      </c>
      <c s="13">
        <f>'SO 10-12-02'!T7</f>
      </c>
    </row>
    <row r="31" spans="1:6" ht="12.75">
      <c r="A31" s="11" t="s">
        <v>1036</v>
      </c>
      <c s="12" t="s">
        <v>1037</v>
      </c>
      <c s="14">
        <f>'SO 10-12-03'!K8+'SO 10-12-03'!M8</f>
      </c>
      <c s="14">
        <f>C31*0.21</f>
      </c>
      <c s="14">
        <f>C31+D31</f>
      </c>
      <c s="13">
        <f>'SO 10-12-03'!T7</f>
      </c>
    </row>
    <row r="32" spans="1:6" ht="12.75">
      <c r="A32" s="11" t="s">
        <v>1059</v>
      </c>
      <c s="12" t="s">
        <v>1060</v>
      </c>
      <c s="14">
        <f>'SO 10-12-04'!K8+'SO 10-12-04'!M8</f>
      </c>
      <c s="14">
        <f>C32*0.21</f>
      </c>
      <c s="14">
        <f>C32+D32</f>
      </c>
      <c s="13">
        <f>'SO 10-12-04'!T7</f>
      </c>
    </row>
    <row r="33" spans="1:6" ht="12.75">
      <c r="A33" s="11" t="s">
        <v>1089</v>
      </c>
      <c s="12" t="s">
        <v>1090</v>
      </c>
      <c s="14">
        <f>'SO 10-12-05'!K8+'SO 10-12-05'!M8</f>
      </c>
      <c s="14">
        <f>C33*0.21</f>
      </c>
      <c s="14">
        <f>C33+D33</f>
      </c>
      <c s="13">
        <f>'SO 10-12-05'!T7</f>
      </c>
    </row>
    <row r="34" spans="1:6" ht="12.75">
      <c r="A34" s="11" t="s">
        <v>1112</v>
      </c>
      <c s="12" t="s">
        <v>1113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1114</v>
      </c>
      <c s="12" t="s">
        <v>1115</v>
      </c>
      <c s="14">
        <f>'SO 10-20-01'!K8+'SO 10-20-01'!M8</f>
      </c>
      <c s="14">
        <f>C35*0.21</f>
      </c>
      <c s="14">
        <f>C35+D35</f>
      </c>
      <c s="13">
        <f>'SO 10-20-01'!T7</f>
      </c>
    </row>
    <row r="36" spans="1:6" ht="12.75">
      <c r="A36" s="11" t="s">
        <v>1313</v>
      </c>
      <c s="12" t="s">
        <v>1314</v>
      </c>
      <c s="14">
        <f>0+C37+C38+C39+C40+C41</f>
      </c>
      <c s="14">
        <f>C36*0.21</f>
      </c>
      <c s="14">
        <f>0+E37+E38+E39+E40+E41</f>
      </c>
      <c s="13">
        <f>0+F37+F38+F39+F40+F41</f>
      </c>
    </row>
    <row r="37" spans="1:6" ht="12.75">
      <c r="A37" s="11" t="s">
        <v>1315</v>
      </c>
      <c s="12" t="s">
        <v>1316</v>
      </c>
      <c s="14">
        <f>'SO 10-50-01'!K8+'SO 10-50-01'!M8</f>
      </c>
      <c s="14">
        <f>C37*0.21</f>
      </c>
      <c s="14">
        <f>C37+D37</f>
      </c>
      <c s="13">
        <f>'SO 10-50-01'!T7</f>
      </c>
    </row>
    <row r="38" spans="1:6" ht="12.75">
      <c r="A38" s="11" t="s">
        <v>1357</v>
      </c>
      <c s="12" t="s">
        <v>1358</v>
      </c>
      <c s="14">
        <f>'SO 10-50-02'!K8+'SO 10-50-02'!M8</f>
      </c>
      <c s="14">
        <f>C38*0.21</f>
      </c>
      <c s="14">
        <f>C38+D38</f>
      </c>
      <c s="13">
        <f>'SO 10-50-02'!T7</f>
      </c>
    </row>
    <row r="39" spans="1:6" ht="12.75">
      <c r="A39" s="11" t="s">
        <v>1379</v>
      </c>
      <c s="12" t="s">
        <v>1380</v>
      </c>
      <c s="14">
        <f>'SO 10-50-03'!K8+'SO 10-50-03'!M8</f>
      </c>
      <c s="14">
        <f>C39*0.21</f>
      </c>
      <c s="14">
        <f>C39+D39</f>
      </c>
      <c s="13">
        <f>'SO 10-50-03'!T7</f>
      </c>
    </row>
    <row r="40" spans="1:6" ht="12.75">
      <c r="A40" s="11" t="s">
        <v>1402</v>
      </c>
      <c s="12" t="s">
        <v>1403</v>
      </c>
      <c s="14">
        <f>'SO 10-51-01'!K8+'SO 10-51-01'!M8</f>
      </c>
      <c s="14">
        <f>C40*0.21</f>
      </c>
      <c s="14">
        <f>C40+D40</f>
      </c>
      <c s="13">
        <f>'SO 10-51-01'!T7</f>
      </c>
    </row>
    <row r="41" spans="1:6" ht="12.75">
      <c r="A41" s="11" t="s">
        <v>1419</v>
      </c>
      <c s="12" t="s">
        <v>1420</v>
      </c>
      <c s="14">
        <f>'SO 10-51-02'!K8+'SO 10-51-02'!M8</f>
      </c>
      <c s="14">
        <f>C41*0.21</f>
      </c>
      <c s="14">
        <f>C41+D41</f>
      </c>
      <c s="13">
        <f>'SO 10-51-02'!T7</f>
      </c>
    </row>
    <row r="42" spans="1:6" ht="12.75">
      <c r="A42" s="11" t="s">
        <v>1435</v>
      </c>
      <c s="12" t="s">
        <v>1436</v>
      </c>
      <c s="14">
        <f>0+C43</f>
      </c>
      <c s="14">
        <f>C42*0.21</f>
      </c>
      <c s="14">
        <f>0+E43</f>
      </c>
      <c s="13">
        <f>0+F43</f>
      </c>
    </row>
    <row r="43" spans="1:6" ht="12.75">
      <c r="A43" s="11" t="s">
        <v>1437</v>
      </c>
      <c s="12" t="s">
        <v>1438</v>
      </c>
      <c s="14">
        <f>'SO 10-40-01'!K8+'SO 10-40-01'!M8</f>
      </c>
      <c s="14">
        <f>C43*0.21</f>
      </c>
      <c s="14">
        <f>C43+D43</f>
      </c>
      <c s="13">
        <f>'SO 10-40-01'!T7</f>
      </c>
    </row>
    <row r="44" spans="1:6" ht="12.75">
      <c r="A44" s="11" t="s">
        <v>1583</v>
      </c>
      <c s="12" t="s">
        <v>1584</v>
      </c>
      <c s="14">
        <f>0+C45+C46+C47+C48+C49+C50+C51+C52+C53+C54+C55</f>
      </c>
      <c s="14">
        <f>C44*0.21</f>
      </c>
      <c s="14">
        <f>0+E45+E46+E47+E48+E49+E50+E51+E52+E53+E54+E55</f>
      </c>
      <c s="13">
        <f>0+F45+F46+F47+F48+F49+F50+F51+F52+F53+F54+F55</f>
      </c>
    </row>
    <row r="45" spans="1:6" ht="12.75">
      <c r="A45" s="11" t="s">
        <v>1585</v>
      </c>
      <c s="12" t="s">
        <v>1586</v>
      </c>
      <c s="14">
        <f>'SO 10-61-01'!K8+'SO 10-61-01'!M8</f>
      </c>
      <c s="14">
        <f>C45*0.21</f>
      </c>
      <c s="14">
        <f>C45+D45</f>
      </c>
      <c s="13">
        <f>'SO 10-61-01'!T7</f>
      </c>
    </row>
    <row r="46" spans="1:6" ht="12.75">
      <c r="A46" s="11" t="s">
        <v>1646</v>
      </c>
      <c s="12" t="s">
        <v>1647</v>
      </c>
      <c s="14">
        <f>'SO 10-62-01'!K8+'SO 10-62-01'!M8</f>
      </c>
      <c s="14">
        <f>C46*0.21</f>
      </c>
      <c s="14">
        <f>C46+D46</f>
      </c>
      <c s="13">
        <f>'SO 10-62-01'!T7</f>
      </c>
    </row>
    <row r="47" spans="1:6" ht="12.75">
      <c r="A47" s="11" t="s">
        <v>1692</v>
      </c>
      <c s="12" t="s">
        <v>1693</v>
      </c>
      <c s="14">
        <f>'SO 10-62-02'!K8+'SO 10-62-02'!M8</f>
      </c>
      <c s="14">
        <f>C47*0.21</f>
      </c>
      <c s="14">
        <f>C47+D47</f>
      </c>
      <c s="13">
        <f>'SO 10-62-02'!T7</f>
      </c>
    </row>
    <row r="48" spans="1:6" ht="12.75">
      <c r="A48" s="11" t="s">
        <v>1713</v>
      </c>
      <c s="12" t="s">
        <v>1714</v>
      </c>
      <c s="14">
        <f>'SO 10-62-03'!K8+'SO 10-62-03'!M8</f>
      </c>
      <c s="14">
        <f>C48*0.21</f>
      </c>
      <c s="14">
        <f>C48+D48</f>
      </c>
      <c s="13">
        <f>'SO 10-62-03'!T7</f>
      </c>
    </row>
    <row r="49" spans="1:6" ht="12.75">
      <c r="A49" s="11" t="s">
        <v>1725</v>
      </c>
      <c s="12" t="s">
        <v>1726</v>
      </c>
      <c s="14">
        <f>'SO 10-62-04'!K8+'SO 10-62-04'!M8</f>
      </c>
      <c s="14">
        <f>C49*0.21</f>
      </c>
      <c s="14">
        <f>C49+D49</f>
      </c>
      <c s="13">
        <f>'SO 10-62-04'!T7</f>
      </c>
    </row>
    <row r="50" spans="1:6" ht="12.75">
      <c r="A50" s="11" t="s">
        <v>1737</v>
      </c>
      <c s="12" t="s">
        <v>1738</v>
      </c>
      <c s="14">
        <f>'SO 10-62-05'!K8+'SO 10-62-05'!M8</f>
      </c>
      <c s="14">
        <f>C50*0.21</f>
      </c>
      <c s="14">
        <f>C50+D50</f>
      </c>
      <c s="13">
        <f>'SO 10-62-05'!T7</f>
      </c>
    </row>
    <row r="51" spans="1:6" ht="12.75">
      <c r="A51" s="11" t="s">
        <v>1747</v>
      </c>
      <c s="12" t="s">
        <v>1748</v>
      </c>
      <c s="14">
        <f>'SO 10-62-06'!K8+'SO 10-62-06'!M8</f>
      </c>
      <c s="14">
        <f>C51*0.21</f>
      </c>
      <c s="14">
        <f>C51+D51</f>
      </c>
      <c s="13">
        <f>'SO 10-62-06'!T7</f>
      </c>
    </row>
    <row r="52" spans="1:6" ht="12.75">
      <c r="A52" s="11" t="s">
        <v>1759</v>
      </c>
      <c s="12" t="s">
        <v>1760</v>
      </c>
      <c s="14">
        <f>'SO 10-62-07'!K8+'SO 10-62-07'!M8</f>
      </c>
      <c s="14">
        <f>C52*0.21</f>
      </c>
      <c s="14">
        <f>C52+D52</f>
      </c>
      <c s="13">
        <f>'SO 10-62-07'!T7</f>
      </c>
    </row>
    <row r="53" spans="1:6" ht="12.75">
      <c r="A53" s="11" t="s">
        <v>1784</v>
      </c>
      <c s="12" t="s">
        <v>1785</v>
      </c>
      <c s="14">
        <f>'SO 10-62-08'!K8+'SO 10-62-08'!M8</f>
      </c>
      <c s="14">
        <f>C53*0.21</f>
      </c>
      <c s="14">
        <f>C53+D53</f>
      </c>
      <c s="13">
        <f>'SO 10-62-08'!T7</f>
      </c>
    </row>
    <row r="54" spans="1:6" ht="12.75">
      <c r="A54" s="11" t="s">
        <v>1794</v>
      </c>
      <c s="12" t="s">
        <v>1795</v>
      </c>
      <c s="14">
        <f>'SO 10-64-01'!K8+'SO 10-64-01'!M8</f>
      </c>
      <c s="14">
        <f>C54*0.21</f>
      </c>
      <c s="14">
        <f>C54+D54</f>
      </c>
      <c s="13">
        <f>'SO 10-64-01'!T7</f>
      </c>
    </row>
    <row r="55" spans="1:6" ht="12.75">
      <c r="A55" s="11" t="s">
        <v>1866</v>
      </c>
      <c s="12" t="s">
        <v>1867</v>
      </c>
      <c s="14">
        <f>'SO 10-65-01'!K8+'SO 10-65-01'!M8</f>
      </c>
      <c s="14">
        <f>C55*0.21</f>
      </c>
      <c s="14">
        <f>C55+D55</f>
      </c>
      <c s="13">
        <f>'SO 10-65-01'!T7</f>
      </c>
    </row>
    <row r="56" spans="1:6" ht="12.75">
      <c r="A56" s="11" t="s">
        <v>1876</v>
      </c>
      <c s="12" t="s">
        <v>1877</v>
      </c>
      <c s="14">
        <f>0+C57</f>
      </c>
      <c s="14">
        <f>C56*0.21</f>
      </c>
      <c s="14">
        <f>0+E57</f>
      </c>
      <c s="13">
        <f>0+F57</f>
      </c>
    </row>
    <row r="57" spans="1:6" ht="12.75">
      <c r="A57" s="11" t="s">
        <v>1878</v>
      </c>
      <c s="12" t="s">
        <v>1877</v>
      </c>
      <c s="14">
        <f>'SO 10-71-01'!K8+'SO 10-71-01'!M8</f>
      </c>
      <c s="14">
        <f>C57*0.21</f>
      </c>
      <c s="14">
        <f>C57+D57</f>
      </c>
      <c s="13">
        <f>'SO 10-71-01'!T7</f>
      </c>
    </row>
    <row r="58" spans="1:6" ht="12.75">
      <c r="A58" s="11" t="s">
        <v>2047</v>
      </c>
      <c s="12" t="s">
        <v>2048</v>
      </c>
      <c s="14">
        <f>0+C59</f>
      </c>
      <c s="14">
        <f>C58*0.21</f>
      </c>
      <c s="14">
        <f>0+E59</f>
      </c>
      <c s="13">
        <f>0+F59</f>
      </c>
    </row>
    <row r="59" spans="1:6" ht="12.75">
      <c r="A59" s="11" t="s">
        <v>2049</v>
      </c>
      <c s="12" t="s">
        <v>2048</v>
      </c>
      <c s="14">
        <f>'SO 10-74-01'!K8+'SO 10-74-01'!M8</f>
      </c>
      <c s="14">
        <f>C59*0.21</f>
      </c>
      <c s="14">
        <f>C59+D59</f>
      </c>
      <c s="13">
        <f>'SO 10-74-01'!T7</f>
      </c>
    </row>
    <row r="60" spans="1:6" ht="12.75">
      <c r="A60" s="11" t="s">
        <v>2111</v>
      </c>
      <c s="12" t="s">
        <v>2112</v>
      </c>
      <c s="14">
        <f>0+C61+C62+C63+C64+C65+C66+C67+C68</f>
      </c>
      <c s="14">
        <f>C60*0.21</f>
      </c>
      <c s="14">
        <f>0+E61+E62+E63+E64+E65+E66+E67+E68</f>
      </c>
      <c s="13">
        <f>0+F61+F62+F63+F64+F65+F66+F67+F68</f>
      </c>
    </row>
    <row r="61" spans="1:6" ht="12.75">
      <c r="A61" s="11" t="s">
        <v>2113</v>
      </c>
      <c s="12" t="s">
        <v>2114</v>
      </c>
      <c s="14">
        <f>'SO 10-76-01'!K8+'SO 10-76-01'!M8</f>
      </c>
      <c s="14">
        <f>C61*0.21</f>
      </c>
      <c s="14">
        <f>C61+D61</f>
      </c>
      <c s="13">
        <f>'SO 10-76-01'!T7</f>
      </c>
    </row>
    <row r="62" spans="1:6" ht="12.75">
      <c r="A62" s="11" t="s">
        <v>2208</v>
      </c>
      <c s="12" t="s">
        <v>2209</v>
      </c>
      <c s="14">
        <f>'SO 10-76-02'!K8+'SO 10-76-02'!M8</f>
      </c>
      <c s="14">
        <f>C62*0.21</f>
      </c>
      <c s="14">
        <f>C62+D62</f>
      </c>
      <c s="13">
        <f>'SO 10-76-02'!T7</f>
      </c>
    </row>
    <row r="63" spans="1:6" ht="12.75">
      <c r="A63" s="11" t="s">
        <v>2221</v>
      </c>
      <c s="12" t="s">
        <v>2222</v>
      </c>
      <c s="14">
        <f>'SO 10-76-03'!K8+'SO 10-76-03'!M8</f>
      </c>
      <c s="14">
        <f>C63*0.21</f>
      </c>
      <c s="14">
        <f>C63+D63</f>
      </c>
      <c s="13">
        <f>'SO 10-76-03'!T7</f>
      </c>
    </row>
    <row r="64" spans="1:6" ht="12.75">
      <c r="A64" s="11" t="s">
        <v>2227</v>
      </c>
      <c s="12" t="s">
        <v>2228</v>
      </c>
      <c s="14">
        <f>'SO 10-76-04'!K8+'SO 10-76-04'!M8</f>
      </c>
      <c s="14">
        <f>C64*0.21</f>
      </c>
      <c s="14">
        <f>C64+D64</f>
      </c>
      <c s="13">
        <f>'SO 10-76-04'!T7</f>
      </c>
    </row>
    <row r="65" spans="1:6" ht="12.75">
      <c r="A65" s="11" t="s">
        <v>2233</v>
      </c>
      <c s="12" t="s">
        <v>2234</v>
      </c>
      <c s="14">
        <f>'SO 10-76-05'!K8+'SO 10-76-05'!M8</f>
      </c>
      <c s="14">
        <f>C65*0.21</f>
      </c>
      <c s="14">
        <f>C65+D65</f>
      </c>
      <c s="13">
        <f>'SO 10-76-05'!T7</f>
      </c>
    </row>
    <row r="66" spans="1:6" ht="12.75">
      <c r="A66" s="11" t="s">
        <v>2238</v>
      </c>
      <c s="12" t="s">
        <v>2239</v>
      </c>
      <c s="14">
        <f>'SO 10-76-06'!K8+'SO 10-76-06'!M8</f>
      </c>
      <c s="14">
        <f>C66*0.21</f>
      </c>
      <c s="14">
        <f>C66+D66</f>
      </c>
      <c s="13">
        <f>'SO 10-76-06'!T7</f>
      </c>
    </row>
    <row r="67" spans="1:6" ht="12.75">
      <c r="A67" s="11" t="s">
        <v>2241</v>
      </c>
      <c s="12" t="s">
        <v>2242</v>
      </c>
      <c s="14">
        <f>'SO 10-76-07'!K8+'SO 10-76-07'!M8</f>
      </c>
      <c s="14">
        <f>C67*0.21</f>
      </c>
      <c s="14">
        <f>C67+D67</f>
      </c>
      <c s="13">
        <f>'SO 10-76-07'!T7</f>
      </c>
    </row>
    <row r="68" spans="1:6" ht="12.75">
      <c r="A68" s="11" t="s">
        <v>2258</v>
      </c>
      <c s="12" t="s">
        <v>2259</v>
      </c>
      <c s="14">
        <f>'SO 10-76-08'!K8+'SO 10-76-08'!M8</f>
      </c>
      <c s="14">
        <f>C68*0.21</f>
      </c>
      <c s="14">
        <f>C68+D68</f>
      </c>
      <c s="13">
        <f>'SO 10-76-08'!T7</f>
      </c>
    </row>
    <row r="69" spans="1:6" ht="12.75">
      <c r="A69" s="11" t="s">
        <v>2272</v>
      </c>
      <c s="12" t="s">
        <v>2273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2274</v>
      </c>
      <c s="12" t="s">
        <v>2273</v>
      </c>
      <c s="14">
        <f>'SO 10-77-01'!K8+'SO 10-77-01'!M8</f>
      </c>
      <c s="14">
        <f>C70*0.21</f>
      </c>
      <c s="14">
        <f>C70+D70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490</v>
      </c>
      <c s="41">
        <f>Rekapitulace!C20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490</v>
      </c>
      <c r="E4" s="26" t="s">
        <v>491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516</v>
      </c>
      <c r="E8" s="30" t="s">
        <v>515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497</v>
      </c>
      <c s="35" t="s">
        <v>4</v>
      </c>
      <c s="6" t="s">
        <v>498</v>
      </c>
      <c s="36" t="s">
        <v>122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517</v>
      </c>
    </row>
    <row r="13" spans="1:5" ht="12.75">
      <c r="A13" t="s">
        <v>57</v>
      </c>
      <c r="E13" s="39" t="s">
        <v>4</v>
      </c>
    </row>
    <row r="14" spans="1:16" ht="12.75">
      <c r="A14" t="s">
        <v>48</v>
      </c>
      <c s="34" t="s">
        <v>26</v>
      </c>
      <c s="34" t="s">
        <v>500</v>
      </c>
      <c s="35" t="s">
        <v>4</v>
      </c>
      <c s="6" t="s">
        <v>501</v>
      </c>
      <c s="36" t="s">
        <v>122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518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503</v>
      </c>
      <c s="35" t="s">
        <v>4</v>
      </c>
      <c s="6" t="s">
        <v>504</v>
      </c>
      <c s="36" t="s">
        <v>122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25.5">
      <c r="A20" s="35" t="s">
        <v>56</v>
      </c>
      <c r="E20" s="40" t="s">
        <v>505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506</v>
      </c>
      <c s="35" t="s">
        <v>4</v>
      </c>
      <c s="6" t="s">
        <v>507</v>
      </c>
      <c s="36" t="s">
        <v>122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519</v>
      </c>
    </row>
    <row r="25" spans="1:5" ht="12.75">
      <c r="A25" t="s">
        <v>57</v>
      </c>
      <c r="E25" s="39" t="s">
        <v>4</v>
      </c>
    </row>
    <row r="26" spans="1:13" ht="12.75">
      <c r="A26" t="s">
        <v>45</v>
      </c>
      <c r="C26" s="31" t="s">
        <v>509</v>
      </c>
      <c r="E26" s="33" t="s">
        <v>510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67</v>
      </c>
      <c s="34" t="s">
        <v>511</v>
      </c>
      <c s="35" t="s">
        <v>4</v>
      </c>
      <c s="6" t="s">
        <v>512</v>
      </c>
      <c s="36" t="s">
        <v>103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5.5">
      <c r="A29" s="35" t="s">
        <v>56</v>
      </c>
      <c r="E29" s="40" t="s">
        <v>520</v>
      </c>
    </row>
    <row r="30" spans="1:5" ht="12.75">
      <c r="A30" t="s">
        <v>57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490</v>
      </c>
      <c s="41">
        <f>Rekapitulace!C20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490</v>
      </c>
      <c r="E4" s="26" t="s">
        <v>491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523</v>
      </c>
      <c r="E8" s="30" t="s">
        <v>522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524</v>
      </c>
      <c r="E9" s="33" t="s">
        <v>525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526</v>
      </c>
      <c s="35" t="s">
        <v>4</v>
      </c>
      <c s="6" t="s">
        <v>527</v>
      </c>
      <c s="36" t="s">
        <v>528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529</v>
      </c>
    </row>
    <row r="13" spans="1:5" ht="89.25">
      <c r="A13" t="s">
        <v>57</v>
      </c>
      <c r="E13" s="39" t="s">
        <v>530</v>
      </c>
    </row>
    <row r="14" spans="1:16" ht="25.5">
      <c r="A14" t="s">
        <v>48</v>
      </c>
      <c s="34" t="s">
        <v>26</v>
      </c>
      <c s="34" t="s">
        <v>531</v>
      </c>
      <c s="35" t="s">
        <v>4</v>
      </c>
      <c s="6" t="s">
        <v>532</v>
      </c>
      <c s="36" t="s">
        <v>528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529</v>
      </c>
    </row>
    <row r="17" spans="1:5" ht="102">
      <c r="A17" t="s">
        <v>57</v>
      </c>
      <c r="E17" s="39" t="s">
        <v>533</v>
      </c>
    </row>
    <row r="18" spans="1:16" ht="25.5">
      <c r="A18" t="s">
        <v>48</v>
      </c>
      <c s="34" t="s">
        <v>25</v>
      </c>
      <c s="34" t="s">
        <v>534</v>
      </c>
      <c s="35" t="s">
        <v>4</v>
      </c>
      <c s="6" t="s">
        <v>535</v>
      </c>
      <c s="36" t="s">
        <v>528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25.5">
      <c r="A20" s="35" t="s">
        <v>56</v>
      </c>
      <c r="E20" s="40" t="s">
        <v>529</v>
      </c>
    </row>
    <row r="21" spans="1:5" ht="38.25">
      <c r="A21" t="s">
        <v>57</v>
      </c>
      <c r="E21" s="39" t="s">
        <v>536</v>
      </c>
    </row>
    <row r="22" spans="1:16" ht="25.5">
      <c r="A22" t="s">
        <v>48</v>
      </c>
      <c s="34" t="s">
        <v>63</v>
      </c>
      <c s="34" t="s">
        <v>537</v>
      </c>
      <c s="35" t="s">
        <v>4</v>
      </c>
      <c s="6" t="s">
        <v>538</v>
      </c>
      <c s="36" t="s">
        <v>528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529</v>
      </c>
    </row>
    <row r="25" spans="1:5" ht="38.25">
      <c r="A25" t="s">
        <v>57</v>
      </c>
      <c r="E25" s="39" t="s">
        <v>539</v>
      </c>
    </row>
    <row r="26" spans="1:13" ht="12.75">
      <c r="A26" t="s">
        <v>45</v>
      </c>
      <c r="C26" s="31" t="s">
        <v>540</v>
      </c>
      <c r="E26" s="33" t="s">
        <v>541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48</v>
      </c>
      <c s="34" t="s">
        <v>67</v>
      </c>
      <c s="34" t="s">
        <v>542</v>
      </c>
      <c s="35" t="s">
        <v>4</v>
      </c>
      <c s="6" t="s">
        <v>543</v>
      </c>
      <c s="36" t="s">
        <v>528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5.5">
      <c r="A29" s="35" t="s">
        <v>56</v>
      </c>
      <c r="E29" s="40" t="s">
        <v>529</v>
      </c>
    </row>
    <row r="30" spans="1:5" ht="89.25">
      <c r="A30" t="s">
        <v>57</v>
      </c>
      <c r="E30" s="39" t="s">
        <v>544</v>
      </c>
    </row>
    <row r="31" spans="1:16" ht="25.5">
      <c r="A31" t="s">
        <v>48</v>
      </c>
      <c s="34" t="s">
        <v>70</v>
      </c>
      <c s="34" t="s">
        <v>545</v>
      </c>
      <c s="35" t="s">
        <v>4</v>
      </c>
      <c s="6" t="s">
        <v>546</v>
      </c>
      <c s="36" t="s">
        <v>528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25.5">
      <c r="A33" s="35" t="s">
        <v>56</v>
      </c>
      <c r="E33" s="40" t="s">
        <v>529</v>
      </c>
    </row>
    <row r="34" spans="1:5" ht="76.5">
      <c r="A34" t="s">
        <v>57</v>
      </c>
      <c r="E34" s="39" t="s">
        <v>547</v>
      </c>
    </row>
    <row r="35" spans="1:16" ht="12.75">
      <c r="A35" t="s">
        <v>48</v>
      </c>
      <c s="34" t="s">
        <v>73</v>
      </c>
      <c s="34" t="s">
        <v>548</v>
      </c>
      <c s="35" t="s">
        <v>4</v>
      </c>
      <c s="6" t="s">
        <v>549</v>
      </c>
      <c s="36" t="s">
        <v>528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25.5">
      <c r="A37" s="35" t="s">
        <v>56</v>
      </c>
      <c r="E37" s="40" t="s">
        <v>550</v>
      </c>
    </row>
    <row r="38" spans="1:5" ht="89.25">
      <c r="A38" t="s">
        <v>57</v>
      </c>
      <c r="E38" s="39" t="s">
        <v>551</v>
      </c>
    </row>
    <row r="39" spans="1:16" ht="12.75">
      <c r="A39" t="s">
        <v>48</v>
      </c>
      <c s="34" t="s">
        <v>107</v>
      </c>
      <c s="34" t="s">
        <v>552</v>
      </c>
      <c s="35" t="s">
        <v>4</v>
      </c>
      <c s="6" t="s">
        <v>553</v>
      </c>
      <c s="36" t="s">
        <v>528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25.5">
      <c r="A41" s="35" t="s">
        <v>56</v>
      </c>
      <c r="E41" s="40" t="s">
        <v>554</v>
      </c>
    </row>
    <row r="42" spans="1:5" ht="25.5">
      <c r="A42" t="s">
        <v>57</v>
      </c>
      <c r="E42" s="39" t="s">
        <v>555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556</v>
      </c>
      <c s="41">
        <f>Rekapitulace!C24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556</v>
      </c>
      <c r="E4" s="26" t="s">
        <v>557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560</v>
      </c>
      <c r="E8" s="30" t="s">
        <v>559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561</v>
      </c>
      <c s="35" t="s">
        <v>4</v>
      </c>
      <c s="6" t="s">
        <v>562</v>
      </c>
      <c s="36" t="s">
        <v>563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565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567</v>
      </c>
      <c s="35" t="s">
        <v>4</v>
      </c>
      <c s="6" t="s">
        <v>568</v>
      </c>
      <c s="36" t="s">
        <v>563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569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570</v>
      </c>
      <c s="35" t="s">
        <v>4</v>
      </c>
      <c s="6" t="s">
        <v>571</v>
      </c>
      <c s="36" t="s">
        <v>563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25.5">
      <c r="A20" s="35" t="s">
        <v>56</v>
      </c>
      <c r="E20" s="40" t="s">
        <v>572</v>
      </c>
    </row>
    <row r="21" spans="1:5" ht="140.25">
      <c r="A21" t="s">
        <v>57</v>
      </c>
      <c r="E21" s="39" t="s">
        <v>566</v>
      </c>
    </row>
    <row r="22" spans="1:16" ht="25.5">
      <c r="A22" t="s">
        <v>48</v>
      </c>
      <c s="34" t="s">
        <v>63</v>
      </c>
      <c s="34" t="s">
        <v>573</v>
      </c>
      <c s="35" t="s">
        <v>4</v>
      </c>
      <c s="6" t="s">
        <v>574</v>
      </c>
      <c s="36" t="s">
        <v>563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564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575</v>
      </c>
    </row>
    <row r="25" spans="1:5" ht="140.25">
      <c r="A25" t="s">
        <v>57</v>
      </c>
      <c r="E25" s="39" t="s">
        <v>566</v>
      </c>
    </row>
    <row r="26" spans="1:16" ht="25.5">
      <c r="A26" t="s">
        <v>48</v>
      </c>
      <c s="34" t="s">
        <v>67</v>
      </c>
      <c s="34" t="s">
        <v>576</v>
      </c>
      <c s="35" t="s">
        <v>4</v>
      </c>
      <c s="6" t="s">
        <v>577</v>
      </c>
      <c s="36" t="s">
        <v>563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564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25.5">
      <c r="A28" s="35" t="s">
        <v>56</v>
      </c>
      <c r="E28" s="40" t="s">
        <v>578</v>
      </c>
    </row>
    <row r="29" spans="1:5" ht="140.25">
      <c r="A29" t="s">
        <v>57</v>
      </c>
      <c r="E29" s="39" t="s">
        <v>566</v>
      </c>
    </row>
    <row r="30" spans="1:16" ht="25.5">
      <c r="A30" t="s">
        <v>48</v>
      </c>
      <c s="34" t="s">
        <v>70</v>
      </c>
      <c s="34" t="s">
        <v>579</v>
      </c>
      <c s="35" t="s">
        <v>4</v>
      </c>
      <c s="6" t="s">
        <v>580</v>
      </c>
      <c s="36" t="s">
        <v>563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564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63.75">
      <c r="A32" s="35" t="s">
        <v>56</v>
      </c>
      <c r="E32" s="40" t="s">
        <v>581</v>
      </c>
    </row>
    <row r="33" spans="1:5" ht="140.25">
      <c r="A33" t="s">
        <v>57</v>
      </c>
      <c r="E33" s="39" t="s">
        <v>566</v>
      </c>
    </row>
    <row r="34" spans="1:16" ht="12.75">
      <c r="A34" t="s">
        <v>48</v>
      </c>
      <c s="34" t="s">
        <v>73</v>
      </c>
      <c s="34" t="s">
        <v>582</v>
      </c>
      <c s="35" t="s">
        <v>4</v>
      </c>
      <c s="6" t="s">
        <v>583</v>
      </c>
      <c s="36" t="s">
        <v>528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564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25.5">
      <c r="A36" s="35" t="s">
        <v>56</v>
      </c>
      <c r="E36" s="40" t="s">
        <v>584</v>
      </c>
    </row>
    <row r="37" spans="1:5" ht="12.75">
      <c r="A37" t="s">
        <v>57</v>
      </c>
      <c r="E37" s="39" t="s">
        <v>585</v>
      </c>
    </row>
    <row r="38" spans="1:13" ht="12.75">
      <c r="A38" t="s">
        <v>45</v>
      </c>
      <c r="C38" s="31" t="s">
        <v>586</v>
      </c>
      <c r="E38" s="33" t="s">
        <v>587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48</v>
      </c>
      <c s="34" t="s">
        <v>76</v>
      </c>
      <c s="34" t="s">
        <v>588</v>
      </c>
      <c s="35" t="s">
        <v>4</v>
      </c>
      <c s="6" t="s">
        <v>589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564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25.5">
      <c r="A41" s="35" t="s">
        <v>56</v>
      </c>
      <c r="E41" s="40" t="s">
        <v>590</v>
      </c>
    </row>
    <row r="42" spans="1:5" ht="89.25">
      <c r="A42" t="s">
        <v>57</v>
      </c>
      <c r="E42" s="39" t="s">
        <v>591</v>
      </c>
    </row>
    <row r="43" spans="1:16" ht="12.75">
      <c r="A43" t="s">
        <v>48</v>
      </c>
      <c s="34" t="s">
        <v>80</v>
      </c>
      <c s="34" t="s">
        <v>592</v>
      </c>
      <c s="35" t="s">
        <v>4</v>
      </c>
      <c s="6" t="s">
        <v>593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564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38.25">
      <c r="A45" s="35" t="s">
        <v>56</v>
      </c>
      <c r="E45" s="40" t="s">
        <v>594</v>
      </c>
    </row>
    <row r="46" spans="1:5" ht="89.25">
      <c r="A46" t="s">
        <v>57</v>
      </c>
      <c r="E46" s="39" t="s">
        <v>591</v>
      </c>
    </row>
    <row r="47" spans="1:16" ht="25.5">
      <c r="A47" t="s">
        <v>48</v>
      </c>
      <c s="34" t="s">
        <v>85</v>
      </c>
      <c s="34" t="s">
        <v>595</v>
      </c>
      <c s="35" t="s">
        <v>4</v>
      </c>
      <c s="6" t="s">
        <v>596</v>
      </c>
      <c s="36" t="s">
        <v>62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564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25.5">
      <c r="A49" s="35" t="s">
        <v>56</v>
      </c>
      <c r="E49" s="40" t="s">
        <v>597</v>
      </c>
    </row>
    <row r="50" spans="1:5" ht="331.5">
      <c r="A50" t="s">
        <v>57</v>
      </c>
      <c r="E50" s="39" t="s">
        <v>598</v>
      </c>
    </row>
    <row r="51" spans="1:16" ht="25.5">
      <c r="A51" t="s">
        <v>48</v>
      </c>
      <c s="34" t="s">
        <v>88</v>
      </c>
      <c s="34" t="s">
        <v>599</v>
      </c>
      <c s="35" t="s">
        <v>4</v>
      </c>
      <c s="6" t="s">
        <v>600</v>
      </c>
      <c s="36" t="s">
        <v>62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564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25.5">
      <c r="A53" s="35" t="s">
        <v>56</v>
      </c>
      <c r="E53" s="40" t="s">
        <v>601</v>
      </c>
    </row>
    <row r="54" spans="1:5" ht="331.5">
      <c r="A54" t="s">
        <v>57</v>
      </c>
      <c r="E54" s="39" t="s">
        <v>602</v>
      </c>
    </row>
    <row r="55" spans="1:16" ht="25.5">
      <c r="A55" t="s">
        <v>48</v>
      </c>
      <c s="34" t="s">
        <v>91</v>
      </c>
      <c s="34" t="s">
        <v>603</v>
      </c>
      <c s="35" t="s">
        <v>4</v>
      </c>
      <c s="6" t="s">
        <v>604</v>
      </c>
      <c s="36" t="s">
        <v>62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564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25.5">
      <c r="A57" s="35" t="s">
        <v>56</v>
      </c>
      <c r="E57" s="40" t="s">
        <v>605</v>
      </c>
    </row>
    <row r="58" spans="1:5" ht="331.5">
      <c r="A58" t="s">
        <v>57</v>
      </c>
      <c r="E58" s="39" t="s">
        <v>606</v>
      </c>
    </row>
    <row r="59" spans="1:16" ht="25.5">
      <c r="A59" t="s">
        <v>48</v>
      </c>
      <c s="34" t="s">
        <v>94</v>
      </c>
      <c s="34" t="s">
        <v>607</v>
      </c>
      <c s="35" t="s">
        <v>4</v>
      </c>
      <c s="6" t="s">
        <v>608</v>
      </c>
      <c s="36" t="s">
        <v>62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564</v>
      </c>
      <c>
        <f>(M59*0)/100</f>
      </c>
      <c t="s">
        <v>54</v>
      </c>
    </row>
    <row r="60" spans="1:5" ht="12.75">
      <c r="A60" s="35" t="s">
        <v>55</v>
      </c>
      <c r="E60" s="39" t="s">
        <v>4</v>
      </c>
    </row>
    <row r="61" spans="1:5" ht="25.5">
      <c r="A61" s="35" t="s">
        <v>56</v>
      </c>
      <c r="E61" s="40" t="s">
        <v>609</v>
      </c>
    </row>
    <row r="62" spans="1:5" ht="331.5">
      <c r="A62" t="s">
        <v>57</v>
      </c>
      <c r="E62" s="39" t="s">
        <v>610</v>
      </c>
    </row>
    <row r="63" spans="1:16" ht="25.5">
      <c r="A63" t="s">
        <v>48</v>
      </c>
      <c s="34" t="s">
        <v>96</v>
      </c>
      <c s="34" t="s">
        <v>611</v>
      </c>
      <c s="35" t="s">
        <v>4</v>
      </c>
      <c s="6" t="s">
        <v>612</v>
      </c>
      <c s="36" t="s">
        <v>62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564</v>
      </c>
      <c>
        <f>(M63*0)/100</f>
      </c>
      <c t="s">
        <v>54</v>
      </c>
    </row>
    <row r="64" spans="1:5" ht="12.75">
      <c r="A64" s="35" t="s">
        <v>55</v>
      </c>
      <c r="E64" s="39" t="s">
        <v>4</v>
      </c>
    </row>
    <row r="65" spans="1:5" ht="38.25">
      <c r="A65" s="35" t="s">
        <v>56</v>
      </c>
      <c r="E65" s="40" t="s">
        <v>613</v>
      </c>
    </row>
    <row r="66" spans="1:5" ht="331.5">
      <c r="A66" t="s">
        <v>57</v>
      </c>
      <c r="E66" s="39" t="s">
        <v>606</v>
      </c>
    </row>
    <row r="67" spans="1:16" ht="12.75">
      <c r="A67" t="s">
        <v>48</v>
      </c>
      <c s="34" t="s">
        <v>100</v>
      </c>
      <c s="34" t="s">
        <v>614</v>
      </c>
      <c s="35" t="s">
        <v>4</v>
      </c>
      <c s="6" t="s">
        <v>615</v>
      </c>
      <c s="36" t="s">
        <v>103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564</v>
      </c>
      <c>
        <f>(M67*0)/100</f>
      </c>
      <c t="s">
        <v>54</v>
      </c>
    </row>
    <row r="68" spans="1:5" ht="12.75">
      <c r="A68" s="35" t="s">
        <v>55</v>
      </c>
      <c r="E68" s="39" t="s">
        <v>4</v>
      </c>
    </row>
    <row r="69" spans="1:5" ht="25.5">
      <c r="A69" s="35" t="s">
        <v>56</v>
      </c>
      <c r="E69" s="40" t="s">
        <v>616</v>
      </c>
    </row>
    <row r="70" spans="1:5" ht="409.5">
      <c r="A70" t="s">
        <v>57</v>
      </c>
      <c r="E70" s="39" t="s">
        <v>617</v>
      </c>
    </row>
    <row r="71" spans="1:16" ht="12.75">
      <c r="A71" t="s">
        <v>48</v>
      </c>
      <c s="34" t="s">
        <v>104</v>
      </c>
      <c s="34" t="s">
        <v>618</v>
      </c>
      <c s="35" t="s">
        <v>4</v>
      </c>
      <c s="6" t="s">
        <v>619</v>
      </c>
      <c s="36" t="s">
        <v>103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564</v>
      </c>
      <c>
        <f>(M71*0)/100</f>
      </c>
      <c t="s">
        <v>54</v>
      </c>
    </row>
    <row r="72" spans="1:5" ht="12.75">
      <c r="A72" s="35" t="s">
        <v>55</v>
      </c>
      <c r="E72" s="39" t="s">
        <v>4</v>
      </c>
    </row>
    <row r="73" spans="1:5" ht="25.5">
      <c r="A73" s="35" t="s">
        <v>56</v>
      </c>
      <c r="E73" s="40" t="s">
        <v>620</v>
      </c>
    </row>
    <row r="74" spans="1:5" ht="409.5">
      <c r="A74" t="s">
        <v>57</v>
      </c>
      <c r="E74" s="39" t="s">
        <v>621</v>
      </c>
    </row>
    <row r="75" spans="1:16" ht="12.75">
      <c r="A75" t="s">
        <v>48</v>
      </c>
      <c s="34" t="s">
        <v>107</v>
      </c>
      <c s="34" t="s">
        <v>622</v>
      </c>
      <c s="35" t="s">
        <v>4</v>
      </c>
      <c s="6" t="s">
        <v>623</v>
      </c>
      <c s="36" t="s">
        <v>528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564</v>
      </c>
      <c>
        <f>(M75*0)/100</f>
      </c>
      <c t="s">
        <v>54</v>
      </c>
    </row>
    <row r="76" spans="1:5" ht="12.75">
      <c r="A76" s="35" t="s">
        <v>55</v>
      </c>
      <c r="E76" s="39" t="s">
        <v>4</v>
      </c>
    </row>
    <row r="77" spans="1:5" ht="25.5">
      <c r="A77" s="35" t="s">
        <v>56</v>
      </c>
      <c r="E77" s="40" t="s">
        <v>624</v>
      </c>
    </row>
    <row r="78" spans="1:5" ht="114.75">
      <c r="A78" t="s">
        <v>57</v>
      </c>
      <c r="E78" s="39" t="s">
        <v>625</v>
      </c>
    </row>
    <row r="79" spans="1:16" ht="25.5">
      <c r="A79" t="s">
        <v>48</v>
      </c>
      <c s="34" t="s">
        <v>110</v>
      </c>
      <c s="34" t="s">
        <v>626</v>
      </c>
      <c s="35" t="s">
        <v>4</v>
      </c>
      <c s="6" t="s">
        <v>627</v>
      </c>
      <c s="36" t="s">
        <v>528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564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25.5">
      <c r="A81" s="35" t="s">
        <v>56</v>
      </c>
      <c r="E81" s="40" t="s">
        <v>628</v>
      </c>
    </row>
    <row r="82" spans="1:5" ht="102">
      <c r="A82" t="s">
        <v>57</v>
      </c>
      <c r="E82" s="39" t="s">
        <v>629</v>
      </c>
    </row>
    <row r="83" spans="1:16" ht="12.75">
      <c r="A83" t="s">
        <v>48</v>
      </c>
      <c s="34" t="s">
        <v>113</v>
      </c>
      <c s="34" t="s">
        <v>630</v>
      </c>
      <c s="35" t="s">
        <v>4</v>
      </c>
      <c s="6" t="s">
        <v>631</v>
      </c>
      <c s="36" t="s">
        <v>103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564</v>
      </c>
      <c>
        <f>(M83*0)/100</f>
      </c>
      <c t="s">
        <v>54</v>
      </c>
    </row>
    <row r="84" spans="1:5" ht="12.75">
      <c r="A84" s="35" t="s">
        <v>55</v>
      </c>
      <c r="E84" s="39" t="s">
        <v>4</v>
      </c>
    </row>
    <row r="85" spans="1:5" ht="25.5">
      <c r="A85" s="35" t="s">
        <v>56</v>
      </c>
      <c r="E85" s="40" t="s">
        <v>632</v>
      </c>
    </row>
    <row r="86" spans="1:5" ht="76.5">
      <c r="A86" t="s">
        <v>57</v>
      </c>
      <c r="E86" s="39" t="s">
        <v>633</v>
      </c>
    </row>
    <row r="87" spans="1:16" ht="25.5">
      <c r="A87" t="s">
        <v>48</v>
      </c>
      <c s="34" t="s">
        <v>116</v>
      </c>
      <c s="34" t="s">
        <v>634</v>
      </c>
      <c s="35" t="s">
        <v>4</v>
      </c>
      <c s="6" t="s">
        <v>635</v>
      </c>
      <c s="36" t="s">
        <v>62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564</v>
      </c>
      <c>
        <f>(M87*0)/100</f>
      </c>
      <c t="s">
        <v>54</v>
      </c>
    </row>
    <row r="88" spans="1:5" ht="12.75">
      <c r="A88" s="35" t="s">
        <v>55</v>
      </c>
      <c r="E88" s="39" t="s">
        <v>4</v>
      </c>
    </row>
    <row r="89" spans="1:5" ht="76.5">
      <c r="A89" s="35" t="s">
        <v>56</v>
      </c>
      <c r="E89" s="40" t="s">
        <v>636</v>
      </c>
    </row>
    <row r="90" spans="1:5" ht="114.75">
      <c r="A90" t="s">
        <v>57</v>
      </c>
      <c r="E90" s="39" t="s">
        <v>637</v>
      </c>
    </row>
    <row r="91" spans="1:16" ht="25.5">
      <c r="A91" t="s">
        <v>48</v>
      </c>
      <c s="34" t="s">
        <v>119</v>
      </c>
      <c s="34" t="s">
        <v>638</v>
      </c>
      <c s="35" t="s">
        <v>4</v>
      </c>
      <c s="6" t="s">
        <v>639</v>
      </c>
      <c s="36" t="s">
        <v>62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564</v>
      </c>
      <c>
        <f>(M91*0)/100</f>
      </c>
      <c t="s">
        <v>54</v>
      </c>
    </row>
    <row r="92" spans="1:5" ht="12.75">
      <c r="A92" s="35" t="s">
        <v>55</v>
      </c>
      <c r="E92" s="39" t="s">
        <v>4</v>
      </c>
    </row>
    <row r="93" spans="1:5" ht="76.5">
      <c r="A93" s="35" t="s">
        <v>56</v>
      </c>
      <c r="E93" s="40" t="s">
        <v>640</v>
      </c>
    </row>
    <row r="94" spans="1:5" ht="114.75">
      <c r="A94" t="s">
        <v>57</v>
      </c>
      <c r="E94" s="39" t="s">
        <v>637</v>
      </c>
    </row>
    <row r="95" spans="1:16" ht="25.5">
      <c r="A95" t="s">
        <v>48</v>
      </c>
      <c s="34" t="s">
        <v>123</v>
      </c>
      <c s="34" t="s">
        <v>641</v>
      </c>
      <c s="35" t="s">
        <v>4</v>
      </c>
      <c s="6" t="s">
        <v>642</v>
      </c>
      <c s="36" t="s">
        <v>62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564</v>
      </c>
      <c>
        <f>(M95*0)/100</f>
      </c>
      <c t="s">
        <v>54</v>
      </c>
    </row>
    <row r="96" spans="1:5" ht="12.75">
      <c r="A96" s="35" t="s">
        <v>55</v>
      </c>
      <c r="E96" s="39" t="s">
        <v>4</v>
      </c>
    </row>
    <row r="97" spans="1:5" ht="38.25">
      <c r="A97" s="35" t="s">
        <v>56</v>
      </c>
      <c r="E97" s="40" t="s">
        <v>643</v>
      </c>
    </row>
    <row r="98" spans="1:5" ht="114.75">
      <c r="A98" t="s">
        <v>57</v>
      </c>
      <c r="E98" s="39" t="s">
        <v>637</v>
      </c>
    </row>
    <row r="99" spans="1:16" ht="25.5">
      <c r="A99" t="s">
        <v>48</v>
      </c>
      <c s="34" t="s">
        <v>128</v>
      </c>
      <c s="34" t="s">
        <v>644</v>
      </c>
      <c s="35" t="s">
        <v>4</v>
      </c>
      <c s="6" t="s">
        <v>645</v>
      </c>
      <c s="36" t="s">
        <v>103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564</v>
      </c>
      <c>
        <f>(M99*0)/100</f>
      </c>
      <c t="s">
        <v>54</v>
      </c>
    </row>
    <row r="100" spans="1:5" ht="12.75">
      <c r="A100" s="35" t="s">
        <v>55</v>
      </c>
      <c r="E100" s="39" t="s">
        <v>4</v>
      </c>
    </row>
    <row r="101" spans="1:5" ht="63.75">
      <c r="A101" s="35" t="s">
        <v>56</v>
      </c>
      <c r="E101" s="40" t="s">
        <v>646</v>
      </c>
    </row>
    <row r="102" spans="1:5" ht="153">
      <c r="A102" t="s">
        <v>57</v>
      </c>
      <c r="E102" s="39" t="s">
        <v>647</v>
      </c>
    </row>
    <row r="103" spans="1:16" ht="12.75">
      <c r="A103" t="s">
        <v>48</v>
      </c>
      <c s="34" t="s">
        <v>129</v>
      </c>
      <c s="34" t="s">
        <v>648</v>
      </c>
      <c s="35" t="s">
        <v>4</v>
      </c>
      <c s="6" t="s">
        <v>649</v>
      </c>
      <c s="36" t="s">
        <v>62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564</v>
      </c>
      <c>
        <f>(M103*0)/100</f>
      </c>
      <c t="s">
        <v>54</v>
      </c>
    </row>
    <row r="104" spans="1:5" ht="12.75">
      <c r="A104" s="35" t="s">
        <v>55</v>
      </c>
      <c r="E104" s="39" t="s">
        <v>4</v>
      </c>
    </row>
    <row r="105" spans="1:5" ht="25.5">
      <c r="A105" s="35" t="s">
        <v>56</v>
      </c>
      <c r="E105" s="40" t="s">
        <v>650</v>
      </c>
    </row>
    <row r="106" spans="1:5" ht="153">
      <c r="A106" t="s">
        <v>57</v>
      </c>
      <c r="E106" s="39" t="s">
        <v>651</v>
      </c>
    </row>
    <row r="107" spans="1:16" ht="25.5">
      <c r="A107" t="s">
        <v>48</v>
      </c>
      <c s="34" t="s">
        <v>130</v>
      </c>
      <c s="34" t="s">
        <v>652</v>
      </c>
      <c s="35" t="s">
        <v>4</v>
      </c>
      <c s="6" t="s">
        <v>653</v>
      </c>
      <c s="36" t="s">
        <v>103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564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25.5">
      <c r="A109" s="35" t="s">
        <v>56</v>
      </c>
      <c r="E109" s="40" t="s">
        <v>654</v>
      </c>
    </row>
    <row r="110" spans="1:5" ht="191.25">
      <c r="A110" t="s">
        <v>57</v>
      </c>
      <c r="E110" s="39" t="s">
        <v>655</v>
      </c>
    </row>
    <row r="111" spans="1:16" ht="25.5">
      <c r="A111" t="s">
        <v>48</v>
      </c>
      <c s="34" t="s">
        <v>131</v>
      </c>
      <c s="34" t="s">
        <v>656</v>
      </c>
      <c s="35" t="s">
        <v>4</v>
      </c>
      <c s="6" t="s">
        <v>657</v>
      </c>
      <c s="36" t="s">
        <v>103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564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63.75">
      <c r="A113" s="35" t="s">
        <v>56</v>
      </c>
      <c r="E113" s="40" t="s">
        <v>658</v>
      </c>
    </row>
    <row r="114" spans="1:5" ht="191.25">
      <c r="A114" t="s">
        <v>57</v>
      </c>
      <c r="E114" s="39" t="s">
        <v>659</v>
      </c>
    </row>
    <row r="115" spans="1:16" ht="12.75">
      <c r="A115" t="s">
        <v>48</v>
      </c>
      <c s="34" t="s">
        <v>132</v>
      </c>
      <c s="34" t="s">
        <v>660</v>
      </c>
      <c s="35" t="s">
        <v>4</v>
      </c>
      <c s="6" t="s">
        <v>661</v>
      </c>
      <c s="36" t="s">
        <v>103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564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89.25">
      <c r="A117" s="35" t="s">
        <v>56</v>
      </c>
      <c r="E117" s="40" t="s">
        <v>662</v>
      </c>
    </row>
    <row r="118" spans="1:5" ht="255">
      <c r="A118" t="s">
        <v>57</v>
      </c>
      <c r="E118" s="39" t="s">
        <v>663</v>
      </c>
    </row>
    <row r="119" spans="1:16" ht="12.75">
      <c r="A119" t="s">
        <v>48</v>
      </c>
      <c s="34" t="s">
        <v>133</v>
      </c>
      <c s="34" t="s">
        <v>664</v>
      </c>
      <c s="35" t="s">
        <v>4</v>
      </c>
      <c s="6" t="s">
        <v>665</v>
      </c>
      <c s="36" t="s">
        <v>103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564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63.75">
      <c r="A121" s="35" t="s">
        <v>56</v>
      </c>
      <c r="E121" s="40" t="s">
        <v>666</v>
      </c>
    </row>
    <row r="122" spans="1:5" ht="255">
      <c r="A122" t="s">
        <v>57</v>
      </c>
      <c r="E122" s="39" t="s">
        <v>663</v>
      </c>
    </row>
    <row r="123" spans="1:16" ht="12.75">
      <c r="A123" t="s">
        <v>48</v>
      </c>
      <c s="34" t="s">
        <v>134</v>
      </c>
      <c s="34" t="s">
        <v>667</v>
      </c>
      <c s="35" t="s">
        <v>4</v>
      </c>
      <c s="6" t="s">
        <v>668</v>
      </c>
      <c s="36" t="s">
        <v>103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564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25.5">
      <c r="A125" s="35" t="s">
        <v>56</v>
      </c>
      <c r="E125" s="40" t="s">
        <v>669</v>
      </c>
    </row>
    <row r="126" spans="1:5" ht="165.75">
      <c r="A126" t="s">
        <v>57</v>
      </c>
      <c r="E126" s="39" t="s">
        <v>670</v>
      </c>
    </row>
    <row r="127" spans="1:16" ht="12.75">
      <c r="A127" t="s">
        <v>48</v>
      </c>
      <c s="34" t="s">
        <v>136</v>
      </c>
      <c s="34" t="s">
        <v>671</v>
      </c>
      <c s="35" t="s">
        <v>4</v>
      </c>
      <c s="6" t="s">
        <v>672</v>
      </c>
      <c s="36" t="s">
        <v>103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564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25.5">
      <c r="A129" s="35" t="s">
        <v>56</v>
      </c>
      <c r="E129" s="40" t="s">
        <v>673</v>
      </c>
    </row>
    <row r="130" spans="1:5" ht="165.75">
      <c r="A130" t="s">
        <v>57</v>
      </c>
      <c r="E130" s="39" t="s">
        <v>670</v>
      </c>
    </row>
    <row r="131" spans="1:16" ht="12.75">
      <c r="A131" t="s">
        <v>48</v>
      </c>
      <c s="34" t="s">
        <v>137</v>
      </c>
      <c s="34" t="s">
        <v>674</v>
      </c>
      <c s="35" t="s">
        <v>4</v>
      </c>
      <c s="6" t="s">
        <v>675</v>
      </c>
      <c s="36" t="s">
        <v>62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564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25.5">
      <c r="A133" s="35" t="s">
        <v>56</v>
      </c>
      <c r="E133" s="40" t="s">
        <v>676</v>
      </c>
    </row>
    <row r="134" spans="1:5" ht="165.75">
      <c r="A134" t="s">
        <v>57</v>
      </c>
      <c r="E134" s="39" t="s">
        <v>677</v>
      </c>
    </row>
    <row r="135" spans="1:16" ht="25.5">
      <c r="A135" t="s">
        <v>48</v>
      </c>
      <c s="34" t="s">
        <v>139</v>
      </c>
      <c s="34" t="s">
        <v>678</v>
      </c>
      <c s="35" t="s">
        <v>4</v>
      </c>
      <c s="6" t="s">
        <v>679</v>
      </c>
      <c s="36" t="s">
        <v>62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564</v>
      </c>
      <c>
        <f>(M135*0)/100</f>
      </c>
      <c t="s">
        <v>54</v>
      </c>
    </row>
    <row r="136" spans="1:5" ht="12.75">
      <c r="A136" s="35" t="s">
        <v>55</v>
      </c>
      <c r="E136" s="39" t="s">
        <v>4</v>
      </c>
    </row>
    <row r="137" spans="1:5" ht="25.5">
      <c r="A137" s="35" t="s">
        <v>56</v>
      </c>
      <c r="E137" s="40" t="s">
        <v>680</v>
      </c>
    </row>
    <row r="138" spans="1:5" ht="178.5">
      <c r="A138" t="s">
        <v>57</v>
      </c>
      <c r="E138" s="39" t="s">
        <v>681</v>
      </c>
    </row>
    <row r="139" spans="1:16" ht="25.5">
      <c r="A139" t="s">
        <v>48</v>
      </c>
      <c s="34" t="s">
        <v>140</v>
      </c>
      <c s="34" t="s">
        <v>682</v>
      </c>
      <c s="35" t="s">
        <v>4</v>
      </c>
      <c s="6" t="s">
        <v>683</v>
      </c>
      <c s="36" t="s">
        <v>62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564</v>
      </c>
      <c>
        <f>(M139*0)/100</f>
      </c>
      <c t="s">
        <v>54</v>
      </c>
    </row>
    <row r="140" spans="1:5" ht="12.75">
      <c r="A140" s="35" t="s">
        <v>55</v>
      </c>
      <c r="E140" s="39" t="s">
        <v>4</v>
      </c>
    </row>
    <row r="141" spans="1:5" ht="25.5">
      <c r="A141" s="35" t="s">
        <v>56</v>
      </c>
      <c r="E141" s="40" t="s">
        <v>684</v>
      </c>
    </row>
    <row r="142" spans="1:5" ht="178.5">
      <c r="A142" t="s">
        <v>57</v>
      </c>
      <c r="E142" s="39" t="s">
        <v>681</v>
      </c>
    </row>
    <row r="143" spans="1:16" ht="12.75">
      <c r="A143" t="s">
        <v>48</v>
      </c>
      <c s="34" t="s">
        <v>141</v>
      </c>
      <c s="34" t="s">
        <v>685</v>
      </c>
      <c s="35" t="s">
        <v>4</v>
      </c>
      <c s="6" t="s">
        <v>686</v>
      </c>
      <c s="36" t="s">
        <v>62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564</v>
      </c>
      <c>
        <f>(M143*0)/100</f>
      </c>
      <c t="s">
        <v>54</v>
      </c>
    </row>
    <row r="144" spans="1:5" ht="12.75">
      <c r="A144" s="35" t="s">
        <v>55</v>
      </c>
      <c r="E144" s="39" t="s">
        <v>4</v>
      </c>
    </row>
    <row r="145" spans="1:5" ht="25.5">
      <c r="A145" s="35" t="s">
        <v>56</v>
      </c>
      <c r="E145" s="40" t="s">
        <v>687</v>
      </c>
    </row>
    <row r="146" spans="1:5" ht="114.75">
      <c r="A146" t="s">
        <v>57</v>
      </c>
      <c r="E146" s="39" t="s">
        <v>688</v>
      </c>
    </row>
    <row r="147" spans="1:16" ht="25.5">
      <c r="A147" t="s">
        <v>48</v>
      </c>
      <c s="34" t="s">
        <v>143</v>
      </c>
      <c s="34" t="s">
        <v>689</v>
      </c>
      <c s="35" t="s">
        <v>4</v>
      </c>
      <c s="6" t="s">
        <v>690</v>
      </c>
      <c s="36" t="s">
        <v>62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564</v>
      </c>
      <c>
        <f>(M147*0)/100</f>
      </c>
      <c t="s">
        <v>54</v>
      </c>
    </row>
    <row r="148" spans="1:5" ht="12.75">
      <c r="A148" s="35" t="s">
        <v>55</v>
      </c>
      <c r="E148" s="39" t="s">
        <v>4</v>
      </c>
    </row>
    <row r="149" spans="1:5" ht="25.5">
      <c r="A149" s="35" t="s">
        <v>56</v>
      </c>
      <c r="E149" s="40" t="s">
        <v>691</v>
      </c>
    </row>
    <row r="150" spans="1:5" ht="114.75">
      <c r="A150" t="s">
        <v>57</v>
      </c>
      <c r="E150" s="39" t="s">
        <v>692</v>
      </c>
    </row>
    <row r="151" spans="1:16" ht="12.75">
      <c r="A151" t="s">
        <v>48</v>
      </c>
      <c s="34" t="s">
        <v>145</v>
      </c>
      <c s="34" t="s">
        <v>693</v>
      </c>
      <c s="35" t="s">
        <v>4</v>
      </c>
      <c s="6" t="s">
        <v>694</v>
      </c>
      <c s="36" t="s">
        <v>62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564</v>
      </c>
      <c>
        <f>(M151*0)/100</f>
      </c>
      <c t="s">
        <v>54</v>
      </c>
    </row>
    <row r="152" spans="1:5" ht="12.75">
      <c r="A152" s="35" t="s">
        <v>55</v>
      </c>
      <c r="E152" s="39" t="s">
        <v>4</v>
      </c>
    </row>
    <row r="153" spans="1:5" ht="25.5">
      <c r="A153" s="35" t="s">
        <v>56</v>
      </c>
      <c r="E153" s="40" t="s">
        <v>695</v>
      </c>
    </row>
    <row r="154" spans="1:5" ht="191.25">
      <c r="A154" t="s">
        <v>57</v>
      </c>
      <c r="E154" s="39" t="s">
        <v>696</v>
      </c>
    </row>
    <row r="155" spans="1:16" ht="12.75">
      <c r="A155" t="s">
        <v>48</v>
      </c>
      <c s="34" t="s">
        <v>147</v>
      </c>
      <c s="34" t="s">
        <v>697</v>
      </c>
      <c s="35" t="s">
        <v>4</v>
      </c>
      <c s="6" t="s">
        <v>698</v>
      </c>
      <c s="36" t="s">
        <v>62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564</v>
      </c>
      <c>
        <f>(M155*0)/100</f>
      </c>
      <c t="s">
        <v>54</v>
      </c>
    </row>
    <row r="156" spans="1:5" ht="12.75">
      <c r="A156" s="35" t="s">
        <v>55</v>
      </c>
      <c r="E156" s="39" t="s">
        <v>4</v>
      </c>
    </row>
    <row r="157" spans="1:5" ht="25.5">
      <c r="A157" s="35" t="s">
        <v>56</v>
      </c>
      <c r="E157" s="40" t="s">
        <v>699</v>
      </c>
    </row>
    <row r="158" spans="1:5" ht="191.25">
      <c r="A158" t="s">
        <v>57</v>
      </c>
      <c r="E158" s="39" t="s">
        <v>696</v>
      </c>
    </row>
    <row r="159" spans="1:16" ht="12.75">
      <c r="A159" t="s">
        <v>48</v>
      </c>
      <c s="34" t="s">
        <v>149</v>
      </c>
      <c s="34" t="s">
        <v>700</v>
      </c>
      <c s="35" t="s">
        <v>4</v>
      </c>
      <c s="6" t="s">
        <v>701</v>
      </c>
      <c s="36" t="s">
        <v>103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564</v>
      </c>
      <c>
        <f>(M159*0)/100</f>
      </c>
      <c t="s">
        <v>54</v>
      </c>
    </row>
    <row r="160" spans="1:5" ht="12.75">
      <c r="A160" s="35" t="s">
        <v>55</v>
      </c>
      <c r="E160" s="39" t="s">
        <v>4</v>
      </c>
    </row>
    <row r="161" spans="1:5" ht="76.5">
      <c r="A161" s="35" t="s">
        <v>56</v>
      </c>
      <c r="E161" s="40" t="s">
        <v>702</v>
      </c>
    </row>
    <row r="162" spans="1:5" ht="102">
      <c r="A162" t="s">
        <v>57</v>
      </c>
      <c r="E162" s="39" t="s">
        <v>703</v>
      </c>
    </row>
    <row r="163" spans="1:16" ht="12.75">
      <c r="A163" t="s">
        <v>48</v>
      </c>
      <c s="34" t="s">
        <v>151</v>
      </c>
      <c s="34" t="s">
        <v>704</v>
      </c>
      <c s="35" t="s">
        <v>4</v>
      </c>
      <c s="6" t="s">
        <v>705</v>
      </c>
      <c s="36" t="s">
        <v>62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564</v>
      </c>
      <c>
        <f>(M163*0)/100</f>
      </c>
      <c t="s">
        <v>54</v>
      </c>
    </row>
    <row r="164" spans="1:5" ht="12.75">
      <c r="A164" s="35" t="s">
        <v>55</v>
      </c>
      <c r="E164" s="39" t="s">
        <v>4</v>
      </c>
    </row>
    <row r="165" spans="1:5" ht="25.5">
      <c r="A165" s="35" t="s">
        <v>56</v>
      </c>
      <c r="E165" s="40" t="s">
        <v>706</v>
      </c>
    </row>
    <row r="166" spans="1:5" ht="12.75">
      <c r="A166" t="s">
        <v>57</v>
      </c>
      <c r="E166" s="39" t="s">
        <v>705</v>
      </c>
    </row>
    <row r="167" spans="1:16" ht="12.75">
      <c r="A167" t="s">
        <v>48</v>
      </c>
      <c s="34" t="s">
        <v>153</v>
      </c>
      <c s="34" t="s">
        <v>707</v>
      </c>
      <c s="35" t="s">
        <v>4</v>
      </c>
      <c s="6" t="s">
        <v>708</v>
      </c>
      <c s="36" t="s">
        <v>62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564</v>
      </c>
      <c>
        <f>(M167*0)/100</f>
      </c>
      <c t="s">
        <v>54</v>
      </c>
    </row>
    <row r="168" spans="1:5" ht="12.75">
      <c r="A168" s="35" t="s">
        <v>55</v>
      </c>
      <c r="E168" s="39" t="s">
        <v>4</v>
      </c>
    </row>
    <row r="169" spans="1:5" ht="25.5">
      <c r="A169" s="35" t="s">
        <v>56</v>
      </c>
      <c r="E169" s="40" t="s">
        <v>709</v>
      </c>
    </row>
    <row r="170" spans="1:5" ht="12.75">
      <c r="A170" t="s">
        <v>57</v>
      </c>
      <c r="E170" s="39" t="s">
        <v>708</v>
      </c>
    </row>
    <row r="171" spans="1:16" ht="12.75">
      <c r="A171" t="s">
        <v>48</v>
      </c>
      <c s="34" t="s">
        <v>155</v>
      </c>
      <c s="34" t="s">
        <v>710</v>
      </c>
      <c s="35" t="s">
        <v>4</v>
      </c>
      <c s="6" t="s">
        <v>711</v>
      </c>
      <c s="36" t="s">
        <v>103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564</v>
      </c>
      <c>
        <f>(M171*0)/100</f>
      </c>
      <c t="s">
        <v>54</v>
      </c>
    </row>
    <row r="172" spans="1:5" ht="12.75">
      <c r="A172" s="35" t="s">
        <v>55</v>
      </c>
      <c r="E172" s="39" t="s">
        <v>4</v>
      </c>
    </row>
    <row r="173" spans="1:5" ht="25.5">
      <c r="A173" s="35" t="s">
        <v>56</v>
      </c>
      <c r="E173" s="40" t="s">
        <v>712</v>
      </c>
    </row>
    <row r="174" spans="1:5" ht="114.75">
      <c r="A174" t="s">
        <v>57</v>
      </c>
      <c r="E174" s="39" t="s">
        <v>713</v>
      </c>
    </row>
    <row r="175" spans="1:16" ht="12.75">
      <c r="A175" t="s">
        <v>48</v>
      </c>
      <c s="34" t="s">
        <v>158</v>
      </c>
      <c s="34" t="s">
        <v>714</v>
      </c>
      <c s="35" t="s">
        <v>4</v>
      </c>
      <c s="6" t="s">
        <v>715</v>
      </c>
      <c s="36" t="s">
        <v>103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564</v>
      </c>
      <c>
        <f>(M175*0)/100</f>
      </c>
      <c t="s">
        <v>54</v>
      </c>
    </row>
    <row r="176" spans="1:5" ht="12.75">
      <c r="A176" s="35" t="s">
        <v>55</v>
      </c>
      <c r="E176" s="39" t="s">
        <v>4</v>
      </c>
    </row>
    <row r="177" spans="1:5" ht="25.5">
      <c r="A177" s="35" t="s">
        <v>56</v>
      </c>
      <c r="E177" s="40" t="s">
        <v>712</v>
      </c>
    </row>
    <row r="178" spans="1:5" ht="127.5">
      <c r="A178" t="s">
        <v>57</v>
      </c>
      <c r="E178" s="39" t="s">
        <v>716</v>
      </c>
    </row>
    <row r="179" spans="1:16" ht="12.75">
      <c r="A179" t="s">
        <v>48</v>
      </c>
      <c s="34" t="s">
        <v>161</v>
      </c>
      <c s="34" t="s">
        <v>717</v>
      </c>
      <c s="35" t="s">
        <v>4</v>
      </c>
      <c s="6" t="s">
        <v>718</v>
      </c>
      <c s="36" t="s">
        <v>103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719</v>
      </c>
      <c>
        <f>(M179*0)/100</f>
      </c>
      <c t="s">
        <v>54</v>
      </c>
    </row>
    <row r="180" spans="1:5" ht="12.75">
      <c r="A180" s="35" t="s">
        <v>55</v>
      </c>
      <c r="E180" s="39" t="s">
        <v>4</v>
      </c>
    </row>
    <row r="181" spans="1:5" ht="25.5">
      <c r="A181" s="35" t="s">
        <v>56</v>
      </c>
      <c r="E181" s="40" t="s">
        <v>720</v>
      </c>
    </row>
    <row r="182" spans="1:5" ht="12.75">
      <c r="A182" t="s">
        <v>57</v>
      </c>
      <c r="E182" s="39" t="s">
        <v>4</v>
      </c>
    </row>
    <row r="183" spans="1:13" ht="12.75">
      <c r="A183" t="s">
        <v>45</v>
      </c>
      <c r="C183" s="31" t="s">
        <v>721</v>
      </c>
      <c r="E183" s="33" t="s">
        <v>722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48</v>
      </c>
      <c s="34" t="s">
        <v>164</v>
      </c>
      <c s="34" t="s">
        <v>723</v>
      </c>
      <c s="35" t="s">
        <v>4</v>
      </c>
      <c s="6" t="s">
        <v>724</v>
      </c>
      <c s="36" t="s">
        <v>103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564</v>
      </c>
      <c>
        <f>(M184*0)/100</f>
      </c>
      <c t="s">
        <v>54</v>
      </c>
    </row>
    <row r="185" spans="1:5" ht="12.75">
      <c r="A185" s="35" t="s">
        <v>55</v>
      </c>
      <c r="E185" s="39" t="s">
        <v>4</v>
      </c>
    </row>
    <row r="186" spans="1:5" ht="25.5">
      <c r="A186" s="35" t="s">
        <v>56</v>
      </c>
      <c r="E186" s="40" t="s">
        <v>725</v>
      </c>
    </row>
    <row r="187" spans="1:5" ht="102">
      <c r="A187" t="s">
        <v>57</v>
      </c>
      <c r="E187" s="39" t="s">
        <v>726</v>
      </c>
    </row>
    <row r="188" spans="1:16" ht="12.75">
      <c r="A188" t="s">
        <v>48</v>
      </c>
      <c s="34" t="s">
        <v>166</v>
      </c>
      <c s="34" t="s">
        <v>727</v>
      </c>
      <c s="35" t="s">
        <v>4</v>
      </c>
      <c s="6" t="s">
        <v>728</v>
      </c>
      <c s="36" t="s">
        <v>729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564</v>
      </c>
      <c>
        <f>(M188*0)/100</f>
      </c>
      <c t="s">
        <v>54</v>
      </c>
    </row>
    <row r="189" spans="1:5" ht="12.75">
      <c r="A189" s="35" t="s">
        <v>55</v>
      </c>
      <c r="E189" s="39" t="s">
        <v>4</v>
      </c>
    </row>
    <row r="190" spans="1:5" ht="25.5">
      <c r="A190" s="35" t="s">
        <v>56</v>
      </c>
      <c r="E190" s="40" t="s">
        <v>730</v>
      </c>
    </row>
    <row r="191" spans="1:5" ht="153">
      <c r="A191" t="s">
        <v>57</v>
      </c>
      <c r="E191" s="39" t="s">
        <v>731</v>
      </c>
    </row>
    <row r="192" spans="1:16" ht="12.75">
      <c r="A192" t="s">
        <v>48</v>
      </c>
      <c s="34" t="s">
        <v>168</v>
      </c>
      <c s="34" t="s">
        <v>732</v>
      </c>
      <c s="35" t="s">
        <v>4</v>
      </c>
      <c s="6" t="s">
        <v>733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564</v>
      </c>
      <c>
        <f>(M192*0)/100</f>
      </c>
      <c t="s">
        <v>54</v>
      </c>
    </row>
    <row r="193" spans="1:5" ht="12.75">
      <c r="A193" s="35" t="s">
        <v>55</v>
      </c>
      <c r="E193" s="39" t="s">
        <v>4</v>
      </c>
    </row>
    <row r="194" spans="1:5" ht="25.5">
      <c r="A194" s="35" t="s">
        <v>56</v>
      </c>
      <c r="E194" s="40" t="s">
        <v>734</v>
      </c>
    </row>
    <row r="195" spans="1:5" ht="140.25">
      <c r="A195" t="s">
        <v>57</v>
      </c>
      <c r="E195" s="39" t="s">
        <v>735</v>
      </c>
    </row>
    <row r="196" spans="1:16" ht="25.5">
      <c r="A196" t="s">
        <v>48</v>
      </c>
      <c s="34" t="s">
        <v>171</v>
      </c>
      <c s="34" t="s">
        <v>736</v>
      </c>
      <c s="35" t="s">
        <v>4</v>
      </c>
      <c s="6" t="s">
        <v>737</v>
      </c>
      <c s="36" t="s">
        <v>738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564</v>
      </c>
      <c>
        <f>(M196*0)/100</f>
      </c>
      <c t="s">
        <v>54</v>
      </c>
    </row>
    <row r="197" spans="1:5" ht="12.75">
      <c r="A197" s="35" t="s">
        <v>55</v>
      </c>
      <c r="E197" s="39" t="s">
        <v>4</v>
      </c>
    </row>
    <row r="198" spans="1:5" ht="38.25">
      <c r="A198" s="35" t="s">
        <v>56</v>
      </c>
      <c r="E198" s="40" t="s">
        <v>739</v>
      </c>
    </row>
    <row r="199" spans="1:5" ht="127.5">
      <c r="A199" t="s">
        <v>57</v>
      </c>
      <c r="E199" s="39" t="s">
        <v>740</v>
      </c>
    </row>
    <row r="200" spans="1:16" ht="25.5">
      <c r="A200" t="s">
        <v>48</v>
      </c>
      <c s="34" t="s">
        <v>174</v>
      </c>
      <c s="34" t="s">
        <v>741</v>
      </c>
      <c s="35" t="s">
        <v>4</v>
      </c>
      <c s="6" t="s">
        <v>742</v>
      </c>
      <c s="36" t="s">
        <v>738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564</v>
      </c>
      <c>
        <f>(M200*0)/100</f>
      </c>
      <c t="s">
        <v>54</v>
      </c>
    </row>
    <row r="201" spans="1:5" ht="12.75">
      <c r="A201" s="35" t="s">
        <v>55</v>
      </c>
      <c r="E201" s="39" t="s">
        <v>4</v>
      </c>
    </row>
    <row r="202" spans="1:5" ht="25.5">
      <c r="A202" s="35" t="s">
        <v>56</v>
      </c>
      <c r="E202" s="40" t="s">
        <v>743</v>
      </c>
    </row>
    <row r="203" spans="1:5" ht="127.5">
      <c r="A203" t="s">
        <v>57</v>
      </c>
      <c r="E203" s="39" t="s">
        <v>740</v>
      </c>
    </row>
    <row r="204" spans="1:16" ht="25.5">
      <c r="A204" t="s">
        <v>48</v>
      </c>
      <c s="34" t="s">
        <v>744</v>
      </c>
      <c s="34" t="s">
        <v>745</v>
      </c>
      <c s="35" t="s">
        <v>4</v>
      </c>
      <c s="6" t="s">
        <v>746</v>
      </c>
      <c s="36" t="s">
        <v>62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564</v>
      </c>
      <c>
        <f>(M204*0)/100</f>
      </c>
      <c t="s">
        <v>54</v>
      </c>
    </row>
    <row r="205" spans="1:5" ht="12.75">
      <c r="A205" s="35" t="s">
        <v>55</v>
      </c>
      <c r="E205" s="39" t="s">
        <v>4</v>
      </c>
    </row>
    <row r="206" spans="1:5" ht="38.25">
      <c r="A206" s="35" t="s">
        <v>56</v>
      </c>
      <c r="E206" s="40" t="s">
        <v>747</v>
      </c>
    </row>
    <row r="207" spans="1:5" ht="178.5">
      <c r="A207" t="s">
        <v>57</v>
      </c>
      <c r="E207" s="39" t="s">
        <v>748</v>
      </c>
    </row>
    <row r="208" spans="1:16" ht="25.5">
      <c r="A208" t="s">
        <v>48</v>
      </c>
      <c s="34" t="s">
        <v>749</v>
      </c>
      <c s="34" t="s">
        <v>750</v>
      </c>
      <c s="35" t="s">
        <v>4</v>
      </c>
      <c s="6" t="s">
        <v>751</v>
      </c>
      <c s="36" t="s">
        <v>62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564</v>
      </c>
      <c>
        <f>(M208*0)/100</f>
      </c>
      <c t="s">
        <v>54</v>
      </c>
    </row>
    <row r="209" spans="1:5" ht="12.75">
      <c r="A209" s="35" t="s">
        <v>55</v>
      </c>
      <c r="E209" s="39" t="s">
        <v>4</v>
      </c>
    </row>
    <row r="210" spans="1:5" ht="38.25">
      <c r="A210" s="35" t="s">
        <v>56</v>
      </c>
      <c r="E210" s="40" t="s">
        <v>752</v>
      </c>
    </row>
    <row r="211" spans="1:5" ht="204">
      <c r="A211" t="s">
        <v>57</v>
      </c>
      <c r="E211" s="39" t="s">
        <v>753</v>
      </c>
    </row>
    <row r="212" spans="1:16" ht="25.5">
      <c r="A212" t="s">
        <v>48</v>
      </c>
      <c s="34" t="s">
        <v>754</v>
      </c>
      <c s="34" t="s">
        <v>755</v>
      </c>
      <c s="35" t="s">
        <v>4</v>
      </c>
      <c s="6" t="s">
        <v>756</v>
      </c>
      <c s="36" t="s">
        <v>757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564</v>
      </c>
      <c>
        <f>(M212*0)/100</f>
      </c>
      <c t="s">
        <v>54</v>
      </c>
    </row>
    <row r="213" spans="1:5" ht="12.75">
      <c r="A213" s="35" t="s">
        <v>55</v>
      </c>
      <c r="E213" s="39" t="s">
        <v>4</v>
      </c>
    </row>
    <row r="214" spans="1:5" ht="63.75">
      <c r="A214" s="35" t="s">
        <v>56</v>
      </c>
      <c r="E214" s="40" t="s">
        <v>758</v>
      </c>
    </row>
    <row r="215" spans="1:5" ht="102">
      <c r="A215" t="s">
        <v>57</v>
      </c>
      <c r="E215" s="39" t="s">
        <v>759</v>
      </c>
    </row>
    <row r="216" spans="1:16" ht="25.5">
      <c r="A216" t="s">
        <v>48</v>
      </c>
      <c s="34" t="s">
        <v>760</v>
      </c>
      <c s="34" t="s">
        <v>761</v>
      </c>
      <c s="35" t="s">
        <v>4</v>
      </c>
      <c s="6" t="s">
        <v>762</v>
      </c>
      <c s="36" t="s">
        <v>62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564</v>
      </c>
      <c>
        <f>(M216*0)/100</f>
      </c>
      <c t="s">
        <v>54</v>
      </c>
    </row>
    <row r="217" spans="1:5" ht="12.75">
      <c r="A217" s="35" t="s">
        <v>55</v>
      </c>
      <c r="E217" s="39" t="s">
        <v>4</v>
      </c>
    </row>
    <row r="218" spans="1:5" ht="38.25">
      <c r="A218" s="35" t="s">
        <v>56</v>
      </c>
      <c r="E218" s="40" t="s">
        <v>763</v>
      </c>
    </row>
    <row r="219" spans="1:5" ht="204">
      <c r="A219" t="s">
        <v>57</v>
      </c>
      <c r="E219" s="39" t="s">
        <v>764</v>
      </c>
    </row>
    <row r="220" spans="1:16" ht="25.5">
      <c r="A220" t="s">
        <v>48</v>
      </c>
      <c s="34" t="s">
        <v>765</v>
      </c>
      <c s="34" t="s">
        <v>766</v>
      </c>
      <c s="35" t="s">
        <v>4</v>
      </c>
      <c s="6" t="s">
        <v>767</v>
      </c>
      <c s="36" t="s">
        <v>757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564</v>
      </c>
      <c>
        <f>(M220*0)/100</f>
      </c>
      <c t="s">
        <v>54</v>
      </c>
    </row>
    <row r="221" spans="1:5" ht="12.75">
      <c r="A221" s="35" t="s">
        <v>55</v>
      </c>
      <c r="E221" s="39" t="s">
        <v>4</v>
      </c>
    </row>
    <row r="222" spans="1:5" ht="25.5">
      <c r="A222" s="35" t="s">
        <v>56</v>
      </c>
      <c r="E222" s="40" t="s">
        <v>768</v>
      </c>
    </row>
    <row r="223" spans="1:5" ht="102">
      <c r="A223" t="s">
        <v>57</v>
      </c>
      <c r="E223" s="39" t="s">
        <v>759</v>
      </c>
    </row>
    <row r="224" spans="1:16" ht="38.25">
      <c r="A224" t="s">
        <v>48</v>
      </c>
      <c s="34" t="s">
        <v>769</v>
      </c>
      <c s="34" t="s">
        <v>770</v>
      </c>
      <c s="35" t="s">
        <v>4</v>
      </c>
      <c s="6" t="s">
        <v>771</v>
      </c>
      <c s="36" t="s">
        <v>62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564</v>
      </c>
      <c>
        <f>(M224*0)/100</f>
      </c>
      <c t="s">
        <v>54</v>
      </c>
    </row>
    <row r="225" spans="1:5" ht="12.75">
      <c r="A225" s="35" t="s">
        <v>55</v>
      </c>
      <c r="E225" s="39" t="s">
        <v>4</v>
      </c>
    </row>
    <row r="226" spans="1:5" ht="38.25">
      <c r="A226" s="35" t="s">
        <v>56</v>
      </c>
      <c r="E226" s="40" t="s">
        <v>772</v>
      </c>
    </row>
    <row r="227" spans="1:5" ht="191.25">
      <c r="A227" t="s">
        <v>57</v>
      </c>
      <c r="E227" s="39" t="s">
        <v>773</v>
      </c>
    </row>
    <row r="228" spans="1:16" ht="38.25">
      <c r="A228" t="s">
        <v>48</v>
      </c>
      <c s="34" t="s">
        <v>774</v>
      </c>
      <c s="34" t="s">
        <v>775</v>
      </c>
      <c s="35" t="s">
        <v>4</v>
      </c>
      <c s="6" t="s">
        <v>776</v>
      </c>
      <c s="36" t="s">
        <v>62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564</v>
      </c>
      <c>
        <f>(M228*0)/100</f>
      </c>
      <c t="s">
        <v>54</v>
      </c>
    </row>
    <row r="229" spans="1:5" ht="12.75">
      <c r="A229" s="35" t="s">
        <v>55</v>
      </c>
      <c r="E229" s="39" t="s">
        <v>4</v>
      </c>
    </row>
    <row r="230" spans="1:5" ht="38.25">
      <c r="A230" s="35" t="s">
        <v>56</v>
      </c>
      <c r="E230" s="40" t="s">
        <v>777</v>
      </c>
    </row>
    <row r="231" spans="1:5" ht="216.75">
      <c r="A231" t="s">
        <v>57</v>
      </c>
      <c r="E231" s="39" t="s">
        <v>778</v>
      </c>
    </row>
    <row r="232" spans="1:16" ht="38.25">
      <c r="A232" t="s">
        <v>48</v>
      </c>
      <c s="34" t="s">
        <v>779</v>
      </c>
      <c s="34" t="s">
        <v>780</v>
      </c>
      <c s="35" t="s">
        <v>4</v>
      </c>
      <c s="6" t="s">
        <v>781</v>
      </c>
      <c s="36" t="s">
        <v>757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564</v>
      </c>
      <c>
        <f>(M232*0)/100</f>
      </c>
      <c t="s">
        <v>54</v>
      </c>
    </row>
    <row r="233" spans="1:5" ht="12.75">
      <c r="A233" s="35" t="s">
        <v>55</v>
      </c>
      <c r="E233" s="39" t="s">
        <v>4</v>
      </c>
    </row>
    <row r="234" spans="1:5" ht="25.5">
      <c r="A234" s="35" t="s">
        <v>56</v>
      </c>
      <c r="E234" s="40" t="s">
        <v>782</v>
      </c>
    </row>
    <row r="235" spans="1:5" ht="102">
      <c r="A235" t="s">
        <v>57</v>
      </c>
      <c r="E235" s="39" t="s">
        <v>759</v>
      </c>
    </row>
    <row r="236" spans="1:16" ht="12.75">
      <c r="A236" t="s">
        <v>48</v>
      </c>
      <c s="34" t="s">
        <v>783</v>
      </c>
      <c s="34" t="s">
        <v>784</v>
      </c>
      <c s="35" t="s">
        <v>4</v>
      </c>
      <c s="6" t="s">
        <v>785</v>
      </c>
      <c s="36" t="s">
        <v>103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564</v>
      </c>
      <c>
        <f>(M236*0)/100</f>
      </c>
      <c t="s">
        <v>54</v>
      </c>
    </row>
    <row r="237" spans="1:5" ht="12.75">
      <c r="A237" s="35" t="s">
        <v>55</v>
      </c>
      <c r="E237" s="39" t="s">
        <v>4</v>
      </c>
    </row>
    <row r="238" spans="1:5" ht="25.5">
      <c r="A238" s="35" t="s">
        <v>56</v>
      </c>
      <c r="E238" s="40" t="s">
        <v>786</v>
      </c>
    </row>
    <row r="239" spans="1:5" ht="127.5">
      <c r="A239" t="s">
        <v>57</v>
      </c>
      <c r="E239" s="39" t="s">
        <v>787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788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788</v>
      </c>
      <c r="E4" s="26" t="s">
        <v>789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792</v>
      </c>
      <c r="E8" s="30" t="s">
        <v>791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795</v>
      </c>
    </row>
    <row r="13" spans="1:5" ht="140.25">
      <c r="A13" t="s">
        <v>57</v>
      </c>
      <c r="E13" s="39" t="s">
        <v>566</v>
      </c>
    </row>
    <row r="14" spans="1:16" ht="12.75">
      <c r="A14" t="s">
        <v>48</v>
      </c>
      <c s="34" t="s">
        <v>63</v>
      </c>
      <c s="34" t="s">
        <v>582</v>
      </c>
      <c s="35" t="s">
        <v>4</v>
      </c>
      <c s="6" t="s">
        <v>583</v>
      </c>
      <c s="36" t="s">
        <v>528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796</v>
      </c>
    </row>
    <row r="17" spans="1:5" ht="12.75">
      <c r="A17" t="s">
        <v>57</v>
      </c>
      <c r="E17" s="39" t="s">
        <v>585</v>
      </c>
    </row>
    <row r="18" spans="1:13" ht="12.75">
      <c r="A18" t="s">
        <v>45</v>
      </c>
      <c r="C18" s="31" t="s">
        <v>797</v>
      </c>
      <c r="E18" s="33" t="s">
        <v>798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26</v>
      </c>
      <c s="34" t="s">
        <v>799</v>
      </c>
      <c s="35" t="s">
        <v>4</v>
      </c>
      <c s="6" t="s">
        <v>800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564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89.25">
      <c r="A21" s="35" t="s">
        <v>56</v>
      </c>
      <c r="E21" s="40" t="s">
        <v>801</v>
      </c>
    </row>
    <row r="22" spans="1:5" ht="369.75">
      <c r="A22" t="s">
        <v>57</v>
      </c>
      <c r="E22" s="39" t="s">
        <v>802</v>
      </c>
    </row>
    <row r="23" spans="1:16" ht="12.75">
      <c r="A23" t="s">
        <v>48</v>
      </c>
      <c s="34" t="s">
        <v>25</v>
      </c>
      <c s="34" t="s">
        <v>803</v>
      </c>
      <c s="35" t="s">
        <v>4</v>
      </c>
      <c s="6" t="s">
        <v>804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564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25.5">
      <c r="A25" s="35" t="s">
        <v>56</v>
      </c>
      <c r="E25" s="40" t="s">
        <v>805</v>
      </c>
    </row>
    <row r="26" spans="1:5" ht="318.75">
      <c r="A26" t="s">
        <v>57</v>
      </c>
      <c r="E26" s="39" t="s">
        <v>806</v>
      </c>
    </row>
    <row r="27" spans="1:16" ht="12.75">
      <c r="A27" t="s">
        <v>48</v>
      </c>
      <c s="34" t="s">
        <v>63</v>
      </c>
      <c s="34" t="s">
        <v>807</v>
      </c>
      <c s="35" t="s">
        <v>4</v>
      </c>
      <c s="6" t="s">
        <v>808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5.5">
      <c r="A29" s="35" t="s">
        <v>56</v>
      </c>
      <c r="E29" s="40" t="s">
        <v>809</v>
      </c>
    </row>
    <row r="30" spans="1:5" ht="318.75">
      <c r="A30" t="s">
        <v>57</v>
      </c>
      <c r="E30" s="39" t="s">
        <v>806</v>
      </c>
    </row>
    <row r="31" spans="1:16" ht="12.75">
      <c r="A31" t="s">
        <v>48</v>
      </c>
      <c s="34" t="s">
        <v>67</v>
      </c>
      <c s="34" t="s">
        <v>58</v>
      </c>
      <c s="35" t="s">
        <v>4</v>
      </c>
      <c s="6" t="s">
        <v>59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564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25.5">
      <c r="A33" s="35" t="s">
        <v>56</v>
      </c>
      <c r="E33" s="40" t="s">
        <v>810</v>
      </c>
    </row>
    <row r="34" spans="1:5" ht="229.5">
      <c r="A34" t="s">
        <v>57</v>
      </c>
      <c r="E34" s="39" t="s">
        <v>811</v>
      </c>
    </row>
    <row r="35" spans="1:16" ht="12.75">
      <c r="A35" t="s">
        <v>48</v>
      </c>
      <c s="34" t="s">
        <v>70</v>
      </c>
      <c s="34" t="s">
        <v>812</v>
      </c>
      <c s="35" t="s">
        <v>4</v>
      </c>
      <c s="6" t="s">
        <v>813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25.5">
      <c r="A37" s="35" t="s">
        <v>56</v>
      </c>
      <c r="E37" s="40" t="s">
        <v>814</v>
      </c>
    </row>
    <row r="38" spans="1:5" ht="229.5">
      <c r="A38" t="s">
        <v>57</v>
      </c>
      <c r="E38" s="39" t="s">
        <v>815</v>
      </c>
    </row>
    <row r="39" spans="1:16" ht="12.75">
      <c r="A39" t="s">
        <v>48</v>
      </c>
      <c s="34" t="s">
        <v>73</v>
      </c>
      <c s="34" t="s">
        <v>816</v>
      </c>
      <c s="35" t="s">
        <v>4</v>
      </c>
      <c s="6" t="s">
        <v>817</v>
      </c>
      <c s="36" t="s">
        <v>729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564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51">
      <c r="A41" s="35" t="s">
        <v>56</v>
      </c>
      <c r="E41" s="40" t="s">
        <v>818</v>
      </c>
    </row>
    <row r="42" spans="1:5" ht="25.5">
      <c r="A42" t="s">
        <v>57</v>
      </c>
      <c r="E42" s="39" t="s">
        <v>819</v>
      </c>
    </row>
    <row r="43" spans="1:13" ht="12.75">
      <c r="A43" t="s">
        <v>45</v>
      </c>
      <c r="C43" s="31" t="s">
        <v>820</v>
      </c>
      <c r="E43" s="33" t="s">
        <v>821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76</v>
      </c>
      <c s="34" t="s">
        <v>822</v>
      </c>
      <c s="35" t="s">
        <v>4</v>
      </c>
      <c s="6" t="s">
        <v>823</v>
      </c>
      <c s="36" t="s">
        <v>729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564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25.5">
      <c r="A46" s="35" t="s">
        <v>56</v>
      </c>
      <c r="E46" s="40" t="s">
        <v>824</v>
      </c>
    </row>
    <row r="47" spans="1:5" ht="25.5">
      <c r="A47" t="s">
        <v>57</v>
      </c>
      <c r="E47" s="39" t="s">
        <v>825</v>
      </c>
    </row>
    <row r="48" spans="1:16" ht="12.75">
      <c r="A48" t="s">
        <v>48</v>
      </c>
      <c s="34" t="s">
        <v>80</v>
      </c>
      <c s="34" t="s">
        <v>826</v>
      </c>
      <c s="35" t="s">
        <v>4</v>
      </c>
      <c s="6" t="s">
        <v>827</v>
      </c>
      <c s="36" t="s">
        <v>62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564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25.5">
      <c r="A50" s="35" t="s">
        <v>56</v>
      </c>
      <c r="E50" s="40" t="s">
        <v>828</v>
      </c>
    </row>
    <row r="51" spans="1:5" ht="165.75">
      <c r="A51" t="s">
        <v>57</v>
      </c>
      <c r="E51" s="39" t="s">
        <v>829</v>
      </c>
    </row>
    <row r="52" spans="1:16" ht="12.75">
      <c r="A52" t="s">
        <v>48</v>
      </c>
      <c s="34" t="s">
        <v>85</v>
      </c>
      <c s="34" t="s">
        <v>830</v>
      </c>
      <c s="35" t="s">
        <v>4</v>
      </c>
      <c s="6" t="s">
        <v>831</v>
      </c>
      <c s="36" t="s">
        <v>62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564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25.5">
      <c r="A54" s="35" t="s">
        <v>56</v>
      </c>
      <c r="E54" s="40" t="s">
        <v>832</v>
      </c>
    </row>
    <row r="55" spans="1:5" ht="165.75">
      <c r="A55" t="s">
        <v>57</v>
      </c>
      <c r="E55" s="39" t="s">
        <v>829</v>
      </c>
    </row>
    <row r="56" spans="1:16" ht="12.75">
      <c r="A56" t="s">
        <v>48</v>
      </c>
      <c s="34" t="s">
        <v>88</v>
      </c>
      <c s="34" t="s">
        <v>833</v>
      </c>
      <c s="35" t="s">
        <v>4</v>
      </c>
      <c s="6" t="s">
        <v>834</v>
      </c>
      <c s="36" t="s">
        <v>729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564</v>
      </c>
      <c>
        <f>(M56*0)/100</f>
      </c>
      <c t="s">
        <v>54</v>
      </c>
    </row>
    <row r="57" spans="1:5" ht="12.75">
      <c r="A57" s="35" t="s">
        <v>55</v>
      </c>
      <c r="E57" s="39" t="s">
        <v>4</v>
      </c>
    </row>
    <row r="58" spans="1:5" ht="25.5">
      <c r="A58" s="35" t="s">
        <v>56</v>
      </c>
      <c r="E58" s="40" t="s">
        <v>835</v>
      </c>
    </row>
    <row r="59" spans="1:5" ht="102">
      <c r="A59" t="s">
        <v>57</v>
      </c>
      <c r="E59" s="39" t="s">
        <v>836</v>
      </c>
    </row>
    <row r="60" spans="1:13" ht="12.75">
      <c r="A60" t="s">
        <v>45</v>
      </c>
      <c r="C60" s="31" t="s">
        <v>837</v>
      </c>
      <c r="E60" s="33" t="s">
        <v>838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91</v>
      </c>
      <c s="34" t="s">
        <v>839</v>
      </c>
      <c s="35" t="s">
        <v>4</v>
      </c>
      <c s="6" t="s">
        <v>840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564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38.25">
      <c r="A63" s="35" t="s">
        <v>56</v>
      </c>
      <c r="E63" s="40" t="s">
        <v>841</v>
      </c>
    </row>
    <row r="64" spans="1:5" ht="369.75">
      <c r="A64" t="s">
        <v>57</v>
      </c>
      <c r="E64" s="39" t="s">
        <v>842</v>
      </c>
    </row>
    <row r="65" spans="1:13" ht="12.75">
      <c r="A65" t="s">
        <v>45</v>
      </c>
      <c r="C65" s="31" t="s">
        <v>586</v>
      </c>
      <c r="E65" s="33" t="s">
        <v>587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48</v>
      </c>
      <c s="34" t="s">
        <v>94</v>
      </c>
      <c s="34" t="s">
        <v>843</v>
      </c>
      <c s="35" t="s">
        <v>4</v>
      </c>
      <c s="6" t="s">
        <v>844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564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25.5">
      <c r="A68" s="35" t="s">
        <v>56</v>
      </c>
      <c r="E68" s="40" t="s">
        <v>845</v>
      </c>
    </row>
    <row r="69" spans="1:5" ht="280.5">
      <c r="A69" t="s">
        <v>57</v>
      </c>
      <c r="E69" s="39" t="s">
        <v>846</v>
      </c>
    </row>
    <row r="70" spans="1:16" ht="25.5">
      <c r="A70" t="s">
        <v>48</v>
      </c>
      <c s="34" t="s">
        <v>96</v>
      </c>
      <c s="34" t="s">
        <v>847</v>
      </c>
      <c s="35" t="s">
        <v>4</v>
      </c>
      <c s="6" t="s">
        <v>848</v>
      </c>
      <c s="36" t="s">
        <v>729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564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25.5">
      <c r="A72" s="35" t="s">
        <v>56</v>
      </c>
      <c r="E72" s="40" t="s">
        <v>849</v>
      </c>
    </row>
    <row r="73" spans="1:5" ht="178.5">
      <c r="A73" t="s">
        <v>57</v>
      </c>
      <c r="E73" s="39" t="s">
        <v>850</v>
      </c>
    </row>
    <row r="74" spans="1:16" ht="25.5">
      <c r="A74" t="s">
        <v>48</v>
      </c>
      <c s="34" t="s">
        <v>100</v>
      </c>
      <c s="34" t="s">
        <v>851</v>
      </c>
      <c s="35" t="s">
        <v>4</v>
      </c>
      <c s="6" t="s">
        <v>852</v>
      </c>
      <c s="36" t="s">
        <v>729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564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25.5">
      <c r="A76" s="35" t="s">
        <v>56</v>
      </c>
      <c r="E76" s="40" t="s">
        <v>853</v>
      </c>
    </row>
    <row r="77" spans="1:5" ht="178.5">
      <c r="A77" t="s">
        <v>57</v>
      </c>
      <c r="E77" s="39" t="s">
        <v>850</v>
      </c>
    </row>
    <row r="78" spans="1:13" ht="12.75">
      <c r="A78" t="s">
        <v>45</v>
      </c>
      <c r="C78" s="31" t="s">
        <v>854</v>
      </c>
      <c r="E78" s="33" t="s">
        <v>855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104</v>
      </c>
      <c s="34" t="s">
        <v>856</v>
      </c>
      <c s="35" t="s">
        <v>4</v>
      </c>
      <c s="6" t="s">
        <v>857</v>
      </c>
      <c s="36" t="s">
        <v>62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564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25.5">
      <c r="A81" s="35" t="s">
        <v>56</v>
      </c>
      <c r="E81" s="40" t="s">
        <v>858</v>
      </c>
    </row>
    <row r="82" spans="1:5" ht="255">
      <c r="A82" t="s">
        <v>57</v>
      </c>
      <c r="E82" s="39" t="s">
        <v>859</v>
      </c>
    </row>
    <row r="83" spans="1:16" ht="12.75">
      <c r="A83" t="s">
        <v>48</v>
      </c>
      <c s="34" t="s">
        <v>107</v>
      </c>
      <c s="34" t="s">
        <v>860</v>
      </c>
      <c s="35" t="s">
        <v>4</v>
      </c>
      <c s="6" t="s">
        <v>861</v>
      </c>
      <c s="36" t="s">
        <v>103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564</v>
      </c>
      <c>
        <f>(M83*0)/100</f>
      </c>
      <c t="s">
        <v>54</v>
      </c>
    </row>
    <row r="84" spans="1:5" ht="12.75">
      <c r="A84" s="35" t="s">
        <v>55</v>
      </c>
      <c r="E84" s="39" t="s">
        <v>4</v>
      </c>
    </row>
    <row r="85" spans="1:5" ht="25.5">
      <c r="A85" s="35" t="s">
        <v>56</v>
      </c>
      <c r="E85" s="40" t="s">
        <v>862</v>
      </c>
    </row>
    <row r="86" spans="1:5" ht="89.25">
      <c r="A86" t="s">
        <v>57</v>
      </c>
      <c r="E86" s="39" t="s">
        <v>863</v>
      </c>
    </row>
    <row r="87" spans="1:13" ht="12.75">
      <c r="A87" t="s">
        <v>45</v>
      </c>
      <c r="C87" s="31" t="s">
        <v>721</v>
      </c>
      <c r="E87" s="33" t="s">
        <v>722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48</v>
      </c>
      <c s="34" t="s">
        <v>110</v>
      </c>
      <c s="34" t="s">
        <v>864</v>
      </c>
      <c s="35" t="s">
        <v>4</v>
      </c>
      <c s="6" t="s">
        <v>865</v>
      </c>
      <c s="36" t="s">
        <v>103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564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25.5">
      <c r="A90" s="35" t="s">
        <v>56</v>
      </c>
      <c r="E90" s="40" t="s">
        <v>866</v>
      </c>
    </row>
    <row r="91" spans="1:5" ht="153">
      <c r="A91" t="s">
        <v>57</v>
      </c>
      <c r="E91" s="39" t="s">
        <v>867</v>
      </c>
    </row>
    <row r="92" spans="1:16" ht="12.75">
      <c r="A92" t="s">
        <v>48</v>
      </c>
      <c s="34" t="s">
        <v>113</v>
      </c>
      <c s="34" t="s">
        <v>868</v>
      </c>
      <c s="35" t="s">
        <v>4</v>
      </c>
      <c s="6" t="s">
        <v>869</v>
      </c>
      <c s="36" t="s">
        <v>103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25.5">
      <c r="A94" s="35" t="s">
        <v>56</v>
      </c>
      <c r="E94" s="40" t="s">
        <v>870</v>
      </c>
    </row>
    <row r="95" spans="1:5" ht="127.5">
      <c r="A95" t="s">
        <v>57</v>
      </c>
      <c r="E95" s="39" t="s">
        <v>787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871</v>
      </c>
      <c r="E4" s="26" t="s">
        <v>872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COUNTIFS(L8:L137,"=0",A8:A137,"P")+COUNTIFS(L8:L137,"",A8:A137,"P")+SUM(Q8:Q137)</f>
      </c>
    </row>
    <row r="8" spans="1:13" ht="12.75">
      <c r="A8" t="s">
        <v>43</v>
      </c>
      <c r="C8" s="28" t="s">
        <v>875</v>
      </c>
      <c r="E8" s="30" t="s">
        <v>874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876</v>
      </c>
      <c s="35" t="s">
        <v>4</v>
      </c>
      <c s="6" t="s">
        <v>877</v>
      </c>
      <c s="36" t="s">
        <v>563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89.25">
      <c r="A12" s="35" t="s">
        <v>56</v>
      </c>
      <c r="E12" s="40" t="s">
        <v>878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561</v>
      </c>
      <c s="35" t="s">
        <v>4</v>
      </c>
      <c s="6" t="s">
        <v>562</v>
      </c>
      <c s="36" t="s">
        <v>563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879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880</v>
      </c>
      <c s="35" t="s">
        <v>4</v>
      </c>
      <c s="6" t="s">
        <v>881</v>
      </c>
      <c s="36" t="s">
        <v>563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76.5">
      <c r="A20" s="35" t="s">
        <v>56</v>
      </c>
      <c r="E20" s="40" t="s">
        <v>882</v>
      </c>
    </row>
    <row r="21" spans="1:5" ht="140.25">
      <c r="A21" t="s">
        <v>57</v>
      </c>
      <c r="E21" s="39" t="s">
        <v>566</v>
      </c>
    </row>
    <row r="22" spans="1:16" ht="12.75">
      <c r="A22" t="s">
        <v>48</v>
      </c>
      <c s="34" t="s">
        <v>63</v>
      </c>
      <c s="34" t="s">
        <v>582</v>
      </c>
      <c s="35" t="s">
        <v>4</v>
      </c>
      <c s="6" t="s">
        <v>583</v>
      </c>
      <c s="36" t="s">
        <v>528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564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883</v>
      </c>
    </row>
    <row r="25" spans="1:5" ht="12.75">
      <c r="A25" t="s">
        <v>57</v>
      </c>
      <c r="E25" s="39" t="s">
        <v>585</v>
      </c>
    </row>
    <row r="26" spans="1:13" ht="12.75">
      <c r="A26" t="s">
        <v>45</v>
      </c>
      <c r="C26" s="31" t="s">
        <v>797</v>
      </c>
      <c r="E26" s="33" t="s">
        <v>798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67</v>
      </c>
      <c s="34" t="s">
        <v>884</v>
      </c>
      <c s="35" t="s">
        <v>4</v>
      </c>
      <c s="6" t="s">
        <v>885</v>
      </c>
      <c s="36" t="s">
        <v>757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5.5">
      <c r="A29" s="35" t="s">
        <v>56</v>
      </c>
      <c r="E29" s="40" t="s">
        <v>886</v>
      </c>
    </row>
    <row r="30" spans="1:5" ht="25.5">
      <c r="A30" t="s">
        <v>57</v>
      </c>
      <c r="E30" s="39" t="s">
        <v>887</v>
      </c>
    </row>
    <row r="31" spans="1:16" ht="25.5">
      <c r="A31" t="s">
        <v>48</v>
      </c>
      <c s="34" t="s">
        <v>70</v>
      </c>
      <c s="34" t="s">
        <v>888</v>
      </c>
      <c s="35" t="s">
        <v>4</v>
      </c>
      <c s="6" t="s">
        <v>889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564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25.5">
      <c r="A33" s="35" t="s">
        <v>56</v>
      </c>
      <c r="E33" s="40" t="s">
        <v>890</v>
      </c>
    </row>
    <row r="34" spans="1:5" ht="63.75">
      <c r="A34" t="s">
        <v>57</v>
      </c>
      <c r="E34" s="39" t="s">
        <v>891</v>
      </c>
    </row>
    <row r="35" spans="1:16" ht="12.75">
      <c r="A35" t="s">
        <v>48</v>
      </c>
      <c s="34" t="s">
        <v>73</v>
      </c>
      <c s="34" t="s">
        <v>799</v>
      </c>
      <c s="35" t="s">
        <v>4</v>
      </c>
      <c s="6" t="s">
        <v>800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76.5">
      <c r="A37" s="35" t="s">
        <v>56</v>
      </c>
      <c r="E37" s="40" t="s">
        <v>892</v>
      </c>
    </row>
    <row r="38" spans="1:5" ht="369.75">
      <c r="A38" t="s">
        <v>57</v>
      </c>
      <c r="E38" s="39" t="s">
        <v>802</v>
      </c>
    </row>
    <row r="39" spans="1:16" ht="12.75">
      <c r="A39" t="s">
        <v>48</v>
      </c>
      <c s="34" t="s">
        <v>76</v>
      </c>
      <c s="34" t="s">
        <v>893</v>
      </c>
      <c s="35" t="s">
        <v>4</v>
      </c>
      <c s="6" t="s">
        <v>894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564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51">
      <c r="A41" s="35" t="s">
        <v>56</v>
      </c>
      <c r="E41" s="40" t="s">
        <v>895</v>
      </c>
    </row>
    <row r="42" spans="1:5" ht="242.25">
      <c r="A42" t="s">
        <v>57</v>
      </c>
      <c r="E42" s="39" t="s">
        <v>896</v>
      </c>
    </row>
    <row r="43" spans="1:13" ht="12.75">
      <c r="A43" t="s">
        <v>45</v>
      </c>
      <c r="C43" s="31" t="s">
        <v>820</v>
      </c>
      <c r="E43" s="33" t="s">
        <v>821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80</v>
      </c>
      <c s="34" t="s">
        <v>897</v>
      </c>
      <c s="35" t="s">
        <v>4</v>
      </c>
      <c s="6" t="s">
        <v>898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564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25.5">
      <c r="A46" s="35" t="s">
        <v>56</v>
      </c>
      <c r="E46" s="40" t="s">
        <v>899</v>
      </c>
    </row>
    <row r="47" spans="1:5" ht="229.5">
      <c r="A47" t="s">
        <v>57</v>
      </c>
      <c r="E47" s="39" t="s">
        <v>900</v>
      </c>
    </row>
    <row r="48" spans="1:13" ht="12.75">
      <c r="A48" t="s">
        <v>45</v>
      </c>
      <c r="C48" s="31" t="s">
        <v>837</v>
      </c>
      <c r="E48" s="33" t="s">
        <v>838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85</v>
      </c>
      <c s="34" t="s">
        <v>839</v>
      </c>
      <c s="35" t="s">
        <v>4</v>
      </c>
      <c s="6" t="s">
        <v>840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564</v>
      </c>
      <c>
        <f>(M49*0)/100</f>
      </c>
      <c t="s">
        <v>54</v>
      </c>
    </row>
    <row r="50" spans="1:5" ht="12.75">
      <c r="A50" s="35" t="s">
        <v>55</v>
      </c>
      <c r="E50" s="39" t="s">
        <v>4</v>
      </c>
    </row>
    <row r="51" spans="1:5" ht="63.75">
      <c r="A51" s="35" t="s">
        <v>56</v>
      </c>
      <c r="E51" s="40" t="s">
        <v>901</v>
      </c>
    </row>
    <row r="52" spans="1:5" ht="369.75">
      <c r="A52" t="s">
        <v>57</v>
      </c>
      <c r="E52" s="39" t="s">
        <v>842</v>
      </c>
    </row>
    <row r="53" spans="1:16" ht="12.75">
      <c r="A53" t="s">
        <v>48</v>
      </c>
      <c s="34" t="s">
        <v>88</v>
      </c>
      <c s="34" t="s">
        <v>902</v>
      </c>
      <c s="35" t="s">
        <v>4</v>
      </c>
      <c s="6" t="s">
        <v>903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564</v>
      </c>
      <c>
        <f>(M53*0)/100</f>
      </c>
      <c t="s">
        <v>54</v>
      </c>
    </row>
    <row r="54" spans="1:5" ht="12.75">
      <c r="A54" s="35" t="s">
        <v>55</v>
      </c>
      <c r="E54" s="39" t="s">
        <v>4</v>
      </c>
    </row>
    <row r="55" spans="1:5" ht="114.75">
      <c r="A55" s="35" t="s">
        <v>56</v>
      </c>
      <c r="E55" s="40" t="s">
        <v>904</v>
      </c>
    </row>
    <row r="56" spans="1:5" ht="38.25">
      <c r="A56" t="s">
        <v>57</v>
      </c>
      <c r="E56" s="39" t="s">
        <v>905</v>
      </c>
    </row>
    <row r="57" spans="1:13" ht="12.75">
      <c r="A57" t="s">
        <v>45</v>
      </c>
      <c r="C57" s="31" t="s">
        <v>586</v>
      </c>
      <c r="E57" s="33" t="s">
        <v>587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91</v>
      </c>
      <c s="34" t="s">
        <v>588</v>
      </c>
      <c s="35" t="s">
        <v>4</v>
      </c>
      <c s="6" t="s">
        <v>589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564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38.25">
      <c r="A60" s="35" t="s">
        <v>56</v>
      </c>
      <c r="E60" s="40" t="s">
        <v>906</v>
      </c>
    </row>
    <row r="61" spans="1:5" ht="89.25">
      <c r="A61" t="s">
        <v>57</v>
      </c>
      <c r="E61" s="39" t="s">
        <v>591</v>
      </c>
    </row>
    <row r="62" spans="1:16" ht="12.75">
      <c r="A62" t="s">
        <v>48</v>
      </c>
      <c s="34" t="s">
        <v>94</v>
      </c>
      <c s="34" t="s">
        <v>907</v>
      </c>
      <c s="35" t="s">
        <v>4</v>
      </c>
      <c s="6" t="s">
        <v>908</v>
      </c>
      <c s="36" t="s">
        <v>729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564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25.5">
      <c r="A64" s="35" t="s">
        <v>56</v>
      </c>
      <c r="E64" s="40" t="s">
        <v>909</v>
      </c>
    </row>
    <row r="65" spans="1:5" ht="153">
      <c r="A65" t="s">
        <v>57</v>
      </c>
      <c r="E65" s="39" t="s">
        <v>910</v>
      </c>
    </row>
    <row r="66" spans="1:16" ht="12.75">
      <c r="A66" t="s">
        <v>48</v>
      </c>
      <c s="34" t="s">
        <v>96</v>
      </c>
      <c s="34" t="s">
        <v>911</v>
      </c>
      <c s="35" t="s">
        <v>4</v>
      </c>
      <c s="6" t="s">
        <v>912</v>
      </c>
      <c s="36" t="s">
        <v>103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564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38.25">
      <c r="A68" s="35" t="s">
        <v>56</v>
      </c>
      <c r="E68" s="40" t="s">
        <v>913</v>
      </c>
    </row>
    <row r="69" spans="1:5" ht="38.25">
      <c r="A69" t="s">
        <v>57</v>
      </c>
      <c r="E69" s="39" t="s">
        <v>914</v>
      </c>
    </row>
    <row r="70" spans="1:16" ht="12.75">
      <c r="A70" t="s">
        <v>48</v>
      </c>
      <c s="34" t="s">
        <v>100</v>
      </c>
      <c s="34" t="s">
        <v>915</v>
      </c>
      <c s="35" t="s">
        <v>4</v>
      </c>
      <c s="6" t="s">
        <v>916</v>
      </c>
      <c s="36" t="s">
        <v>103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564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89.25">
      <c r="A72" s="35" t="s">
        <v>56</v>
      </c>
      <c r="E72" s="40" t="s">
        <v>917</v>
      </c>
    </row>
    <row r="73" spans="1:5" ht="38.25">
      <c r="A73" t="s">
        <v>57</v>
      </c>
      <c r="E73" s="39" t="s">
        <v>918</v>
      </c>
    </row>
    <row r="74" spans="1:16" ht="12.75">
      <c r="A74" t="s">
        <v>48</v>
      </c>
      <c s="34" t="s">
        <v>104</v>
      </c>
      <c s="34" t="s">
        <v>919</v>
      </c>
      <c s="35" t="s">
        <v>4</v>
      </c>
      <c s="6" t="s">
        <v>920</v>
      </c>
      <c s="36" t="s">
        <v>62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564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38.25">
      <c r="A76" s="35" t="s">
        <v>56</v>
      </c>
      <c r="E76" s="40" t="s">
        <v>921</v>
      </c>
    </row>
    <row r="77" spans="1:5" ht="38.25">
      <c r="A77" t="s">
        <v>57</v>
      </c>
      <c r="E77" s="39" t="s">
        <v>922</v>
      </c>
    </row>
    <row r="78" spans="1:16" ht="12.75">
      <c r="A78" t="s">
        <v>48</v>
      </c>
      <c s="34" t="s">
        <v>107</v>
      </c>
      <c s="34" t="s">
        <v>923</v>
      </c>
      <c s="35" t="s">
        <v>4</v>
      </c>
      <c s="6" t="s">
        <v>924</v>
      </c>
      <c s="36" t="s">
        <v>62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564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89.25">
      <c r="A80" s="35" t="s">
        <v>56</v>
      </c>
      <c r="E80" s="40" t="s">
        <v>925</v>
      </c>
    </row>
    <row r="81" spans="1:5" ht="38.25">
      <c r="A81" t="s">
        <v>57</v>
      </c>
      <c r="E81" s="39" t="s">
        <v>926</v>
      </c>
    </row>
    <row r="82" spans="1:16" ht="12.75">
      <c r="A82" t="s">
        <v>48</v>
      </c>
      <c s="34" t="s">
        <v>110</v>
      </c>
      <c s="34" t="s">
        <v>927</v>
      </c>
      <c s="35" t="s">
        <v>4</v>
      </c>
      <c s="6" t="s">
        <v>928</v>
      </c>
      <c s="36" t="s">
        <v>103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564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25.5">
      <c r="A84" s="35" t="s">
        <v>56</v>
      </c>
      <c r="E84" s="40" t="s">
        <v>929</v>
      </c>
    </row>
    <row r="85" spans="1:5" ht="12.75">
      <c r="A85" t="s">
        <v>57</v>
      </c>
      <c r="E85" s="39" t="s">
        <v>928</v>
      </c>
    </row>
    <row r="86" spans="1:13" ht="12.75">
      <c r="A86" t="s">
        <v>45</v>
      </c>
      <c r="C86" s="31" t="s">
        <v>930</v>
      </c>
      <c r="E86" s="33" t="s">
        <v>931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113</v>
      </c>
      <c s="34" t="s">
        <v>932</v>
      </c>
      <c s="35" t="s">
        <v>4</v>
      </c>
      <c s="6" t="s">
        <v>933</v>
      </c>
      <c s="36" t="s">
        <v>729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564</v>
      </c>
      <c>
        <f>(M87*0)/100</f>
      </c>
      <c t="s">
        <v>54</v>
      </c>
    </row>
    <row r="88" spans="1:5" ht="12.75">
      <c r="A88" s="35" t="s">
        <v>55</v>
      </c>
      <c r="E88" s="39" t="s">
        <v>4</v>
      </c>
    </row>
    <row r="89" spans="1:5" ht="51">
      <c r="A89" s="35" t="s">
        <v>56</v>
      </c>
      <c r="E89" s="40" t="s">
        <v>934</v>
      </c>
    </row>
    <row r="90" spans="1:5" ht="76.5">
      <c r="A90" t="s">
        <v>57</v>
      </c>
      <c r="E90" s="39" t="s">
        <v>935</v>
      </c>
    </row>
    <row r="91" spans="1:13" ht="12.75">
      <c r="A91" t="s">
        <v>45</v>
      </c>
      <c r="C91" s="31" t="s">
        <v>721</v>
      </c>
      <c r="E91" s="33" t="s">
        <v>722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48</v>
      </c>
      <c s="34" t="s">
        <v>116</v>
      </c>
      <c s="34" t="s">
        <v>936</v>
      </c>
      <c s="35" t="s">
        <v>4</v>
      </c>
      <c s="6" t="s">
        <v>937</v>
      </c>
      <c s="36" t="s">
        <v>62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38.25">
      <c r="A94" s="35" t="s">
        <v>56</v>
      </c>
      <c r="E94" s="40" t="s">
        <v>938</v>
      </c>
    </row>
    <row r="95" spans="1:5" ht="229.5">
      <c r="A95" t="s">
        <v>57</v>
      </c>
      <c r="E95" s="39" t="s">
        <v>939</v>
      </c>
    </row>
    <row r="96" spans="1:16" ht="25.5">
      <c r="A96" t="s">
        <v>48</v>
      </c>
      <c s="34" t="s">
        <v>119</v>
      </c>
      <c s="34" t="s">
        <v>940</v>
      </c>
      <c s="35" t="s">
        <v>4</v>
      </c>
      <c s="6" t="s">
        <v>941</v>
      </c>
      <c s="36" t="s">
        <v>62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564</v>
      </c>
      <c>
        <f>(M96*0)/100</f>
      </c>
      <c t="s">
        <v>54</v>
      </c>
    </row>
    <row r="97" spans="1:5" ht="12.75">
      <c r="A97" s="35" t="s">
        <v>55</v>
      </c>
      <c r="E97" s="39" t="s">
        <v>4</v>
      </c>
    </row>
    <row r="98" spans="1:5" ht="25.5">
      <c r="A98" s="35" t="s">
        <v>56</v>
      </c>
      <c r="E98" s="40" t="s">
        <v>942</v>
      </c>
    </row>
    <row r="99" spans="1:5" ht="255">
      <c r="A99" t="s">
        <v>57</v>
      </c>
      <c r="E99" s="39" t="s">
        <v>943</v>
      </c>
    </row>
    <row r="100" spans="1:16" ht="25.5">
      <c r="A100" t="s">
        <v>48</v>
      </c>
      <c s="34" t="s">
        <v>123</v>
      </c>
      <c s="34" t="s">
        <v>944</v>
      </c>
      <c s="35" t="s">
        <v>4</v>
      </c>
      <c s="6" t="s">
        <v>945</v>
      </c>
      <c s="36" t="s">
        <v>62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564</v>
      </c>
      <c>
        <f>(M100*0)/100</f>
      </c>
      <c t="s">
        <v>54</v>
      </c>
    </row>
    <row r="101" spans="1:5" ht="12.75">
      <c r="A101" s="35" t="s">
        <v>55</v>
      </c>
      <c r="E101" s="39" t="s">
        <v>4</v>
      </c>
    </row>
    <row r="102" spans="1:5" ht="25.5">
      <c r="A102" s="35" t="s">
        <v>56</v>
      </c>
      <c r="E102" s="40" t="s">
        <v>946</v>
      </c>
    </row>
    <row r="103" spans="1:5" ht="229.5">
      <c r="A103" t="s">
        <v>57</v>
      </c>
      <c r="E103" s="39" t="s">
        <v>947</v>
      </c>
    </row>
    <row r="104" spans="1:16" ht="25.5">
      <c r="A104" t="s">
        <v>48</v>
      </c>
      <c s="34" t="s">
        <v>128</v>
      </c>
      <c s="34" t="s">
        <v>948</v>
      </c>
      <c s="35" t="s">
        <v>4</v>
      </c>
      <c s="6" t="s">
        <v>949</v>
      </c>
      <c s="36" t="s">
        <v>62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564</v>
      </c>
      <c>
        <f>(M104*0)/100</f>
      </c>
      <c t="s">
        <v>54</v>
      </c>
    </row>
    <row r="105" spans="1:5" ht="12.75">
      <c r="A105" s="35" t="s">
        <v>55</v>
      </c>
      <c r="E105" s="39" t="s">
        <v>4</v>
      </c>
    </row>
    <row r="106" spans="1:5" ht="25.5">
      <c r="A106" s="35" t="s">
        <v>56</v>
      </c>
      <c r="E106" s="40" t="s">
        <v>950</v>
      </c>
    </row>
    <row r="107" spans="1:5" ht="89.25">
      <c r="A107" t="s">
        <v>57</v>
      </c>
      <c r="E107" s="39" t="s">
        <v>951</v>
      </c>
    </row>
    <row r="108" spans="1:16" ht="12.75">
      <c r="A108" t="s">
        <v>48</v>
      </c>
      <c s="34" t="s">
        <v>129</v>
      </c>
      <c s="34" t="s">
        <v>952</v>
      </c>
      <c s="35" t="s">
        <v>4</v>
      </c>
      <c s="6" t="s">
        <v>953</v>
      </c>
      <c s="36" t="s">
        <v>729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564</v>
      </c>
      <c>
        <f>(M108*0)/100</f>
      </c>
      <c t="s">
        <v>54</v>
      </c>
    </row>
    <row r="109" spans="1:5" ht="12.75">
      <c r="A109" s="35" t="s">
        <v>55</v>
      </c>
      <c r="E109" s="39" t="s">
        <v>4</v>
      </c>
    </row>
    <row r="110" spans="1:5" ht="25.5">
      <c r="A110" s="35" t="s">
        <v>56</v>
      </c>
      <c r="E110" s="40" t="s">
        <v>954</v>
      </c>
    </row>
    <row r="111" spans="1:5" ht="229.5">
      <c r="A111" t="s">
        <v>57</v>
      </c>
      <c r="E111" s="39" t="s">
        <v>955</v>
      </c>
    </row>
    <row r="112" spans="1:16" ht="12.75">
      <c r="A112" t="s">
        <v>48</v>
      </c>
      <c s="34" t="s">
        <v>130</v>
      </c>
      <c s="34" t="s">
        <v>956</v>
      </c>
      <c s="35" t="s">
        <v>4</v>
      </c>
      <c s="6" t="s">
        <v>957</v>
      </c>
      <c s="36" t="s">
        <v>62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564</v>
      </c>
      <c>
        <f>(M112*0)/100</f>
      </c>
      <c t="s">
        <v>54</v>
      </c>
    </row>
    <row r="113" spans="1:5" ht="12.75">
      <c r="A113" s="35" t="s">
        <v>55</v>
      </c>
      <c r="E113" s="39" t="s">
        <v>4</v>
      </c>
    </row>
    <row r="114" spans="1:5" ht="38.25">
      <c r="A114" s="35" t="s">
        <v>56</v>
      </c>
      <c r="E114" s="40" t="s">
        <v>958</v>
      </c>
    </row>
    <row r="115" spans="1:5" ht="89.25">
      <c r="A115" t="s">
        <v>57</v>
      </c>
      <c r="E115" s="39" t="s">
        <v>959</v>
      </c>
    </row>
    <row r="116" spans="1:16" ht="12.75">
      <c r="A116" t="s">
        <v>48</v>
      </c>
      <c s="34" t="s">
        <v>131</v>
      </c>
      <c s="34" t="s">
        <v>960</v>
      </c>
      <c s="35" t="s">
        <v>4</v>
      </c>
      <c s="6" t="s">
        <v>961</v>
      </c>
      <c s="36" t="s">
        <v>962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564</v>
      </c>
      <c>
        <f>(M116*0)/100</f>
      </c>
      <c t="s">
        <v>54</v>
      </c>
    </row>
    <row r="117" spans="1:5" ht="12.75">
      <c r="A117" s="35" t="s">
        <v>55</v>
      </c>
      <c r="E117" s="39" t="s">
        <v>4</v>
      </c>
    </row>
    <row r="118" spans="1:5" ht="25.5">
      <c r="A118" s="35" t="s">
        <v>56</v>
      </c>
      <c r="E118" s="40" t="s">
        <v>963</v>
      </c>
    </row>
    <row r="119" spans="1:5" ht="357">
      <c r="A119" t="s">
        <v>57</v>
      </c>
      <c r="E119" s="39" t="s">
        <v>964</v>
      </c>
    </row>
    <row r="120" spans="1:16" ht="12.75">
      <c r="A120" t="s">
        <v>48</v>
      </c>
      <c s="34" t="s">
        <v>132</v>
      </c>
      <c s="34" t="s">
        <v>732</v>
      </c>
      <c s="35" t="s">
        <v>4</v>
      </c>
      <c s="6" t="s">
        <v>733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564</v>
      </c>
      <c>
        <f>(M120*0)/100</f>
      </c>
      <c t="s">
        <v>54</v>
      </c>
    </row>
    <row r="121" spans="1:5" ht="12.75">
      <c r="A121" s="35" t="s">
        <v>55</v>
      </c>
      <c r="E121" s="39" t="s">
        <v>4</v>
      </c>
    </row>
    <row r="122" spans="1:5" ht="25.5">
      <c r="A122" s="35" t="s">
        <v>56</v>
      </c>
      <c r="E122" s="40" t="s">
        <v>965</v>
      </c>
    </row>
    <row r="123" spans="1:5" ht="140.25">
      <c r="A123" t="s">
        <v>57</v>
      </c>
      <c r="E123" s="39" t="s">
        <v>735</v>
      </c>
    </row>
    <row r="124" spans="1:16" ht="25.5">
      <c r="A124" t="s">
        <v>48</v>
      </c>
      <c s="34" t="s">
        <v>133</v>
      </c>
      <c s="34" t="s">
        <v>736</v>
      </c>
      <c s="35" t="s">
        <v>4</v>
      </c>
      <c s="6" t="s">
        <v>737</v>
      </c>
      <c s="36" t="s">
        <v>738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564</v>
      </c>
      <c>
        <f>(M124*0)/100</f>
      </c>
      <c t="s">
        <v>54</v>
      </c>
    </row>
    <row r="125" spans="1:5" ht="12.75">
      <c r="A125" s="35" t="s">
        <v>55</v>
      </c>
      <c r="E125" s="39" t="s">
        <v>4</v>
      </c>
    </row>
    <row r="126" spans="1:5" ht="25.5">
      <c r="A126" s="35" t="s">
        <v>56</v>
      </c>
      <c r="E126" s="40" t="s">
        <v>966</v>
      </c>
    </row>
    <row r="127" spans="1:5" ht="127.5">
      <c r="A127" t="s">
        <v>57</v>
      </c>
      <c r="E127" s="39" t="s">
        <v>740</v>
      </c>
    </row>
    <row r="128" spans="1:16" ht="12.75">
      <c r="A128" t="s">
        <v>48</v>
      </c>
      <c s="34" t="s">
        <v>134</v>
      </c>
      <c s="34" t="s">
        <v>967</v>
      </c>
      <c s="35" t="s">
        <v>4</v>
      </c>
      <c s="6" t="s">
        <v>968</v>
      </c>
      <c s="36" t="s">
        <v>62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564</v>
      </c>
      <c>
        <f>(M128*0)/100</f>
      </c>
      <c t="s">
        <v>54</v>
      </c>
    </row>
    <row r="129" spans="1:5" ht="12.75">
      <c r="A129" s="35" t="s">
        <v>55</v>
      </c>
      <c r="E129" s="39" t="s">
        <v>4</v>
      </c>
    </row>
    <row r="130" spans="1:5" ht="25.5">
      <c r="A130" s="35" t="s">
        <v>56</v>
      </c>
      <c r="E130" s="40" t="s">
        <v>969</v>
      </c>
    </row>
    <row r="131" spans="1:5" ht="178.5">
      <c r="A131" t="s">
        <v>57</v>
      </c>
      <c r="E131" s="39" t="s">
        <v>970</v>
      </c>
    </row>
    <row r="132" spans="1:16" ht="12.75">
      <c r="A132" t="s">
        <v>48</v>
      </c>
      <c s="34" t="s">
        <v>136</v>
      </c>
      <c s="34" t="s">
        <v>971</v>
      </c>
      <c s="35" t="s">
        <v>4</v>
      </c>
      <c s="6" t="s">
        <v>972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564</v>
      </c>
      <c>
        <f>(M132*0)/100</f>
      </c>
      <c t="s">
        <v>54</v>
      </c>
    </row>
    <row r="133" spans="1:5" ht="12.75">
      <c r="A133" s="35" t="s">
        <v>55</v>
      </c>
      <c r="E133" s="39" t="s">
        <v>4</v>
      </c>
    </row>
    <row r="134" spans="1:5" ht="25.5">
      <c r="A134" s="35" t="s">
        <v>56</v>
      </c>
      <c r="E134" s="40" t="s">
        <v>973</v>
      </c>
    </row>
    <row r="135" spans="1:5" ht="76.5">
      <c r="A135" t="s">
        <v>57</v>
      </c>
      <c r="E135" s="39" t="s">
        <v>974</v>
      </c>
    </row>
    <row r="136" spans="1:13" ht="12.75">
      <c r="A136" t="s">
        <v>45</v>
      </c>
      <c r="C136" s="31" t="s">
        <v>509</v>
      </c>
      <c r="E136" s="33" t="s">
        <v>510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48</v>
      </c>
      <c s="34" t="s">
        <v>137</v>
      </c>
      <c s="34" t="s">
        <v>975</v>
      </c>
      <c s="35" t="s">
        <v>4</v>
      </c>
      <c s="6" t="s">
        <v>976</v>
      </c>
      <c s="36" t="s">
        <v>729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564</v>
      </c>
      <c>
        <f>(M137*0)/100</f>
      </c>
      <c t="s">
        <v>54</v>
      </c>
    </row>
    <row r="138" spans="1:5" ht="12.75">
      <c r="A138" s="35" t="s">
        <v>55</v>
      </c>
      <c r="E138" s="39" t="s">
        <v>4</v>
      </c>
    </row>
    <row r="139" spans="1:5" ht="38.25">
      <c r="A139" s="35" t="s">
        <v>56</v>
      </c>
      <c r="E139" s="40" t="s">
        <v>977</v>
      </c>
    </row>
    <row r="140" spans="1:5" ht="191.25">
      <c r="A140" t="s">
        <v>57</v>
      </c>
      <c r="E140" s="39" t="s">
        <v>978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871</v>
      </c>
      <c r="E4" s="26" t="s">
        <v>872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COUNTIFS(L8:L155,"=0",A8:A155,"P")+COUNTIFS(L8:L155,"",A8:A155,"P")+SUM(Q8:Q155)</f>
      </c>
    </row>
    <row r="8" spans="1:13" ht="12.75">
      <c r="A8" t="s">
        <v>43</v>
      </c>
      <c r="C8" s="28" t="s">
        <v>981</v>
      </c>
      <c r="E8" s="30" t="s">
        <v>980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48</v>
      </c>
      <c s="34" t="s">
        <v>49</v>
      </c>
      <c s="34" t="s">
        <v>982</v>
      </c>
      <c s="35" t="s">
        <v>4</v>
      </c>
      <c s="6" t="s">
        <v>983</v>
      </c>
      <c s="36" t="s">
        <v>563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984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876</v>
      </c>
      <c s="35" t="s">
        <v>4</v>
      </c>
      <c s="6" t="s">
        <v>877</v>
      </c>
      <c s="36" t="s">
        <v>563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89.25">
      <c r="A16" s="35" t="s">
        <v>56</v>
      </c>
      <c r="E16" s="40" t="s">
        <v>985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561</v>
      </c>
      <c s="35" t="s">
        <v>4</v>
      </c>
      <c s="6" t="s">
        <v>562</v>
      </c>
      <c s="36" t="s">
        <v>563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25.5">
      <c r="A20" s="35" t="s">
        <v>56</v>
      </c>
      <c r="E20" s="40" t="s">
        <v>986</v>
      </c>
    </row>
    <row r="21" spans="1:5" ht="140.25">
      <c r="A21" t="s">
        <v>57</v>
      </c>
      <c r="E21" s="39" t="s">
        <v>566</v>
      </c>
    </row>
    <row r="22" spans="1:16" ht="25.5">
      <c r="A22" t="s">
        <v>48</v>
      </c>
      <c s="34" t="s">
        <v>63</v>
      </c>
      <c s="34" t="s">
        <v>987</v>
      </c>
      <c s="35" t="s">
        <v>4</v>
      </c>
      <c s="6" t="s">
        <v>988</v>
      </c>
      <c s="36" t="s">
        <v>563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564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989</v>
      </c>
    </row>
    <row r="25" spans="1:5" ht="140.25">
      <c r="A25" t="s">
        <v>57</v>
      </c>
      <c r="E25" s="39" t="s">
        <v>566</v>
      </c>
    </row>
    <row r="26" spans="1:16" ht="25.5">
      <c r="A26" t="s">
        <v>48</v>
      </c>
      <c s="34" t="s">
        <v>67</v>
      </c>
      <c s="34" t="s">
        <v>990</v>
      </c>
      <c s="35" t="s">
        <v>4</v>
      </c>
      <c s="6" t="s">
        <v>991</v>
      </c>
      <c s="36" t="s">
        <v>563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564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25.5">
      <c r="A28" s="35" t="s">
        <v>56</v>
      </c>
      <c r="E28" s="40" t="s">
        <v>992</v>
      </c>
    </row>
    <row r="29" spans="1:5" ht="140.25">
      <c r="A29" t="s">
        <v>57</v>
      </c>
      <c r="E29" s="39" t="s">
        <v>566</v>
      </c>
    </row>
    <row r="30" spans="1:16" ht="25.5">
      <c r="A30" t="s">
        <v>48</v>
      </c>
      <c s="34" t="s">
        <v>70</v>
      </c>
      <c s="34" t="s">
        <v>880</v>
      </c>
      <c s="35" t="s">
        <v>4</v>
      </c>
      <c s="6" t="s">
        <v>881</v>
      </c>
      <c s="36" t="s">
        <v>563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564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76.5">
      <c r="A32" s="35" t="s">
        <v>56</v>
      </c>
      <c r="E32" s="40" t="s">
        <v>993</v>
      </c>
    </row>
    <row r="33" spans="1:5" ht="140.25">
      <c r="A33" t="s">
        <v>57</v>
      </c>
      <c r="E33" s="39" t="s">
        <v>566</v>
      </c>
    </row>
    <row r="34" spans="1:16" ht="25.5">
      <c r="A34" t="s">
        <v>48</v>
      </c>
      <c s="34" t="s">
        <v>73</v>
      </c>
      <c s="34" t="s">
        <v>994</v>
      </c>
      <c s="35" t="s">
        <v>4</v>
      </c>
      <c s="6" t="s">
        <v>995</v>
      </c>
      <c s="36" t="s">
        <v>563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564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25.5">
      <c r="A36" s="35" t="s">
        <v>56</v>
      </c>
      <c r="E36" s="40" t="s">
        <v>996</v>
      </c>
    </row>
    <row r="37" spans="1:5" ht="140.25">
      <c r="A37" t="s">
        <v>57</v>
      </c>
      <c r="E37" s="39" t="s">
        <v>566</v>
      </c>
    </row>
    <row r="38" spans="1:16" ht="12.75">
      <c r="A38" t="s">
        <v>48</v>
      </c>
      <c s="34" t="s">
        <v>76</v>
      </c>
      <c s="34" t="s">
        <v>582</v>
      </c>
      <c s="35" t="s">
        <v>4</v>
      </c>
      <c s="6" t="s">
        <v>583</v>
      </c>
      <c s="36" t="s">
        <v>528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564</v>
      </c>
      <c>
        <f>(M38*0)/100</f>
      </c>
      <c t="s">
        <v>54</v>
      </c>
    </row>
    <row r="39" spans="1:5" ht="12.75">
      <c r="A39" s="35" t="s">
        <v>55</v>
      </c>
      <c r="E39" s="39" t="s">
        <v>4</v>
      </c>
    </row>
    <row r="40" spans="1:5" ht="25.5">
      <c r="A40" s="35" t="s">
        <v>56</v>
      </c>
      <c r="E40" s="40" t="s">
        <v>883</v>
      </c>
    </row>
    <row r="41" spans="1:5" ht="12.75">
      <c r="A41" t="s">
        <v>57</v>
      </c>
      <c r="E41" s="39" t="s">
        <v>585</v>
      </c>
    </row>
    <row r="42" spans="1:13" ht="12.75">
      <c r="A42" t="s">
        <v>45</v>
      </c>
      <c r="C42" s="31" t="s">
        <v>797</v>
      </c>
      <c r="E42" s="33" t="s">
        <v>798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80</v>
      </c>
      <c s="34" t="s">
        <v>884</v>
      </c>
      <c s="35" t="s">
        <v>4</v>
      </c>
      <c s="6" t="s">
        <v>885</v>
      </c>
      <c s="36" t="s">
        <v>757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564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76.5">
      <c r="A45" s="35" t="s">
        <v>56</v>
      </c>
      <c r="E45" s="40" t="s">
        <v>997</v>
      </c>
    </row>
    <row r="46" spans="1:5" ht="25.5">
      <c r="A46" t="s">
        <v>57</v>
      </c>
      <c r="E46" s="39" t="s">
        <v>887</v>
      </c>
    </row>
    <row r="47" spans="1:16" ht="25.5">
      <c r="A47" t="s">
        <v>48</v>
      </c>
      <c s="34" t="s">
        <v>85</v>
      </c>
      <c s="34" t="s">
        <v>998</v>
      </c>
      <c s="35" t="s">
        <v>4</v>
      </c>
      <c s="6" t="s">
        <v>999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564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38.25">
      <c r="A49" s="35" t="s">
        <v>56</v>
      </c>
      <c r="E49" s="40" t="s">
        <v>1000</v>
      </c>
    </row>
    <row r="50" spans="1:5" ht="63.75">
      <c r="A50" t="s">
        <v>57</v>
      </c>
      <c r="E50" s="39" t="s">
        <v>891</v>
      </c>
    </row>
    <row r="51" spans="1:16" ht="25.5">
      <c r="A51" t="s">
        <v>48</v>
      </c>
      <c s="34" t="s">
        <v>88</v>
      </c>
      <c s="34" t="s">
        <v>888</v>
      </c>
      <c s="35" t="s">
        <v>4</v>
      </c>
      <c s="6" t="s">
        <v>889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564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38.25">
      <c r="A53" s="35" t="s">
        <v>56</v>
      </c>
      <c r="E53" s="40" t="s">
        <v>1001</v>
      </c>
    </row>
    <row r="54" spans="1:5" ht="63.75">
      <c r="A54" t="s">
        <v>57</v>
      </c>
      <c r="E54" s="39" t="s">
        <v>891</v>
      </c>
    </row>
    <row r="55" spans="1:16" ht="12.75">
      <c r="A55" t="s">
        <v>48</v>
      </c>
      <c s="34" t="s">
        <v>91</v>
      </c>
      <c s="34" t="s">
        <v>799</v>
      </c>
      <c s="35" t="s">
        <v>4</v>
      </c>
      <c s="6" t="s">
        <v>800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564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76.5">
      <c r="A57" s="35" t="s">
        <v>56</v>
      </c>
      <c r="E57" s="40" t="s">
        <v>1002</v>
      </c>
    </row>
    <row r="58" spans="1:5" ht="369.75">
      <c r="A58" t="s">
        <v>57</v>
      </c>
      <c r="E58" s="39" t="s">
        <v>802</v>
      </c>
    </row>
    <row r="59" spans="1:16" ht="12.75">
      <c r="A59" t="s">
        <v>48</v>
      </c>
      <c s="34" t="s">
        <v>94</v>
      </c>
      <c s="34" t="s">
        <v>893</v>
      </c>
      <c s="35" t="s">
        <v>4</v>
      </c>
      <c s="6" t="s">
        <v>894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564</v>
      </c>
      <c>
        <f>(M59*0)/100</f>
      </c>
      <c t="s">
        <v>54</v>
      </c>
    </row>
    <row r="60" spans="1:5" ht="12.75">
      <c r="A60" s="35" t="s">
        <v>55</v>
      </c>
      <c r="E60" s="39" t="s">
        <v>4</v>
      </c>
    </row>
    <row r="61" spans="1:5" ht="127.5">
      <c r="A61" s="35" t="s">
        <v>56</v>
      </c>
      <c r="E61" s="40" t="s">
        <v>1003</v>
      </c>
    </row>
    <row r="62" spans="1:5" ht="242.25">
      <c r="A62" t="s">
        <v>57</v>
      </c>
      <c r="E62" s="39" t="s">
        <v>896</v>
      </c>
    </row>
    <row r="63" spans="1:13" ht="12.75">
      <c r="A63" t="s">
        <v>45</v>
      </c>
      <c r="C63" s="31" t="s">
        <v>837</v>
      </c>
      <c r="E63" s="33" t="s">
        <v>838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96</v>
      </c>
      <c s="34" t="s">
        <v>839</v>
      </c>
      <c s="35" t="s">
        <v>4</v>
      </c>
      <c s="6" t="s">
        <v>840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564</v>
      </c>
      <c>
        <f>(M64*0)/100</f>
      </c>
      <c t="s">
        <v>54</v>
      </c>
    </row>
    <row r="65" spans="1:5" ht="12.75">
      <c r="A65" s="35" t="s">
        <v>55</v>
      </c>
      <c r="E65" s="39" t="s">
        <v>4</v>
      </c>
    </row>
    <row r="66" spans="1:5" ht="38.25">
      <c r="A66" s="35" t="s">
        <v>56</v>
      </c>
      <c r="E66" s="40" t="s">
        <v>1004</v>
      </c>
    </row>
    <row r="67" spans="1:5" ht="369.75">
      <c r="A67" t="s">
        <v>57</v>
      </c>
      <c r="E67" s="39" t="s">
        <v>842</v>
      </c>
    </row>
    <row r="68" spans="1:16" ht="12.75">
      <c r="A68" t="s">
        <v>48</v>
      </c>
      <c s="34" t="s">
        <v>100</v>
      </c>
      <c s="34" t="s">
        <v>902</v>
      </c>
      <c s="35" t="s">
        <v>4</v>
      </c>
      <c s="6" t="s">
        <v>903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564</v>
      </c>
      <c>
        <f>(M68*0)/100</f>
      </c>
      <c t="s">
        <v>54</v>
      </c>
    </row>
    <row r="69" spans="1:5" ht="12.75">
      <c r="A69" s="35" t="s">
        <v>55</v>
      </c>
      <c r="E69" s="39" t="s">
        <v>4</v>
      </c>
    </row>
    <row r="70" spans="1:5" ht="89.25">
      <c r="A70" s="35" t="s">
        <v>56</v>
      </c>
      <c r="E70" s="40" t="s">
        <v>1005</v>
      </c>
    </row>
    <row r="71" spans="1:5" ht="38.25">
      <c r="A71" t="s">
        <v>57</v>
      </c>
      <c r="E71" s="39" t="s">
        <v>905</v>
      </c>
    </row>
    <row r="72" spans="1:13" ht="12.75">
      <c r="A72" t="s">
        <v>45</v>
      </c>
      <c r="C72" s="31" t="s">
        <v>586</v>
      </c>
      <c r="E72" s="33" t="s">
        <v>587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104</v>
      </c>
      <c s="34" t="s">
        <v>588</v>
      </c>
      <c s="35" t="s">
        <v>4</v>
      </c>
      <c s="6" t="s">
        <v>589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564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38.25">
      <c r="A75" s="35" t="s">
        <v>56</v>
      </c>
      <c r="E75" s="40" t="s">
        <v>1006</v>
      </c>
    </row>
    <row r="76" spans="1:5" ht="89.25">
      <c r="A76" t="s">
        <v>57</v>
      </c>
      <c r="E76" s="39" t="s">
        <v>591</v>
      </c>
    </row>
    <row r="77" spans="1:16" ht="12.75">
      <c r="A77" t="s">
        <v>48</v>
      </c>
      <c s="34" t="s">
        <v>107</v>
      </c>
      <c s="34" t="s">
        <v>907</v>
      </c>
      <c s="35" t="s">
        <v>4</v>
      </c>
      <c s="6" t="s">
        <v>908</v>
      </c>
      <c s="36" t="s">
        <v>729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564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25.5">
      <c r="A79" s="35" t="s">
        <v>56</v>
      </c>
      <c r="E79" s="40" t="s">
        <v>1007</v>
      </c>
    </row>
    <row r="80" spans="1:5" ht="153">
      <c r="A80" t="s">
        <v>57</v>
      </c>
      <c r="E80" s="39" t="s">
        <v>910</v>
      </c>
    </row>
    <row r="81" spans="1:16" ht="12.75">
      <c r="A81" t="s">
        <v>48</v>
      </c>
      <c s="34" t="s">
        <v>110</v>
      </c>
      <c s="34" t="s">
        <v>1008</v>
      </c>
      <c s="35" t="s">
        <v>4</v>
      </c>
      <c s="6" t="s">
        <v>1009</v>
      </c>
      <c s="36" t="s">
        <v>729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564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63.75">
      <c r="A83" s="35" t="s">
        <v>56</v>
      </c>
      <c r="E83" s="40" t="s">
        <v>1010</v>
      </c>
    </row>
    <row r="84" spans="1:5" ht="89.25">
      <c r="A84" t="s">
        <v>57</v>
      </c>
      <c r="E84" s="39" t="s">
        <v>1011</v>
      </c>
    </row>
    <row r="85" spans="1:16" ht="12.75">
      <c r="A85" t="s">
        <v>48</v>
      </c>
      <c s="34" t="s">
        <v>113</v>
      </c>
      <c s="34" t="s">
        <v>911</v>
      </c>
      <c s="35" t="s">
        <v>4</v>
      </c>
      <c s="6" t="s">
        <v>912</v>
      </c>
      <c s="36" t="s">
        <v>103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564</v>
      </c>
      <c>
        <f>(M85*0)/100</f>
      </c>
      <c t="s">
        <v>54</v>
      </c>
    </row>
    <row r="86" spans="1:5" ht="12.75">
      <c r="A86" s="35" t="s">
        <v>55</v>
      </c>
      <c r="E86" s="39" t="s">
        <v>4</v>
      </c>
    </row>
    <row r="87" spans="1:5" ht="89.25">
      <c r="A87" s="35" t="s">
        <v>56</v>
      </c>
      <c r="E87" s="40" t="s">
        <v>1012</v>
      </c>
    </row>
    <row r="88" spans="1:5" ht="38.25">
      <c r="A88" t="s">
        <v>57</v>
      </c>
      <c r="E88" s="39" t="s">
        <v>914</v>
      </c>
    </row>
    <row r="89" spans="1:16" ht="12.75">
      <c r="A89" t="s">
        <v>48</v>
      </c>
      <c s="34" t="s">
        <v>116</v>
      </c>
      <c s="34" t="s">
        <v>915</v>
      </c>
      <c s="35" t="s">
        <v>4</v>
      </c>
      <c s="6" t="s">
        <v>916</v>
      </c>
      <c s="36" t="s">
        <v>103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564</v>
      </c>
      <c>
        <f>(M89*0)/100</f>
      </c>
      <c t="s">
        <v>54</v>
      </c>
    </row>
    <row r="90" spans="1:5" ht="12.75">
      <c r="A90" s="35" t="s">
        <v>55</v>
      </c>
      <c r="E90" s="39" t="s">
        <v>4</v>
      </c>
    </row>
    <row r="91" spans="1:5" ht="89.25">
      <c r="A91" s="35" t="s">
        <v>56</v>
      </c>
      <c r="E91" s="40" t="s">
        <v>1013</v>
      </c>
    </row>
    <row r="92" spans="1:5" ht="38.25">
      <c r="A92" t="s">
        <v>57</v>
      </c>
      <c r="E92" s="39" t="s">
        <v>918</v>
      </c>
    </row>
    <row r="93" spans="1:16" ht="12.75">
      <c r="A93" t="s">
        <v>48</v>
      </c>
      <c s="34" t="s">
        <v>119</v>
      </c>
      <c s="34" t="s">
        <v>919</v>
      </c>
      <c s="35" t="s">
        <v>4</v>
      </c>
      <c s="6" t="s">
        <v>920</v>
      </c>
      <c s="36" t="s">
        <v>62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564</v>
      </c>
      <c>
        <f>(M93*0)/100</f>
      </c>
      <c t="s">
        <v>54</v>
      </c>
    </row>
    <row r="94" spans="1:5" ht="12.75">
      <c r="A94" s="35" t="s">
        <v>55</v>
      </c>
      <c r="E94" s="39" t="s">
        <v>4</v>
      </c>
    </row>
    <row r="95" spans="1:5" ht="89.25">
      <c r="A95" s="35" t="s">
        <v>56</v>
      </c>
      <c r="E95" s="40" t="s">
        <v>1014</v>
      </c>
    </row>
    <row r="96" spans="1:5" ht="38.25">
      <c r="A96" t="s">
        <v>57</v>
      </c>
      <c r="E96" s="39" t="s">
        <v>922</v>
      </c>
    </row>
    <row r="97" spans="1:16" ht="12.75">
      <c r="A97" t="s">
        <v>48</v>
      </c>
      <c s="34" t="s">
        <v>123</v>
      </c>
      <c s="34" t="s">
        <v>923</v>
      </c>
      <c s="35" t="s">
        <v>4</v>
      </c>
      <c s="6" t="s">
        <v>924</v>
      </c>
      <c s="36" t="s">
        <v>62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564</v>
      </c>
      <c>
        <f>(M97*0)/100</f>
      </c>
      <c t="s">
        <v>54</v>
      </c>
    </row>
    <row r="98" spans="1:5" ht="12.75">
      <c r="A98" s="35" t="s">
        <v>55</v>
      </c>
      <c r="E98" s="39" t="s">
        <v>4</v>
      </c>
    </row>
    <row r="99" spans="1:5" ht="89.25">
      <c r="A99" s="35" t="s">
        <v>56</v>
      </c>
      <c r="E99" s="40" t="s">
        <v>1015</v>
      </c>
    </row>
    <row r="100" spans="1:5" ht="38.25">
      <c r="A100" t="s">
        <v>57</v>
      </c>
      <c r="E100" s="39" t="s">
        <v>926</v>
      </c>
    </row>
    <row r="101" spans="1:13" ht="12.75">
      <c r="A101" t="s">
        <v>45</v>
      </c>
      <c r="C101" s="31" t="s">
        <v>930</v>
      </c>
      <c r="E101" s="33" t="s">
        <v>931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128</v>
      </c>
      <c s="34" t="s">
        <v>932</v>
      </c>
      <c s="35" t="s">
        <v>4</v>
      </c>
      <c s="6" t="s">
        <v>933</v>
      </c>
      <c s="36" t="s">
        <v>729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564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51">
      <c r="A104" s="35" t="s">
        <v>56</v>
      </c>
      <c r="E104" s="40" t="s">
        <v>1016</v>
      </c>
    </row>
    <row r="105" spans="1:5" ht="76.5">
      <c r="A105" t="s">
        <v>57</v>
      </c>
      <c r="E105" s="39" t="s">
        <v>935</v>
      </c>
    </row>
    <row r="106" spans="1:13" ht="12.75">
      <c r="A106" t="s">
        <v>45</v>
      </c>
      <c r="C106" s="31" t="s">
        <v>721</v>
      </c>
      <c r="E106" s="33" t="s">
        <v>722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48</v>
      </c>
      <c s="34" t="s">
        <v>129</v>
      </c>
      <c s="34" t="s">
        <v>1017</v>
      </c>
      <c s="35" t="s">
        <v>4</v>
      </c>
      <c s="6" t="s">
        <v>1018</v>
      </c>
      <c s="36" t="s">
        <v>62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564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89.25">
      <c r="A109" s="35" t="s">
        <v>56</v>
      </c>
      <c r="E109" s="40" t="s">
        <v>1019</v>
      </c>
    </row>
    <row r="110" spans="1:5" ht="229.5">
      <c r="A110" t="s">
        <v>57</v>
      </c>
      <c r="E110" s="39" t="s">
        <v>939</v>
      </c>
    </row>
    <row r="111" spans="1:16" ht="25.5">
      <c r="A111" t="s">
        <v>48</v>
      </c>
      <c s="34" t="s">
        <v>130</v>
      </c>
      <c s="34" t="s">
        <v>1020</v>
      </c>
      <c s="35" t="s">
        <v>4</v>
      </c>
      <c s="6" t="s">
        <v>1021</v>
      </c>
      <c s="36" t="s">
        <v>62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564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76.5">
      <c r="A113" s="35" t="s">
        <v>56</v>
      </c>
      <c r="E113" s="40" t="s">
        <v>1022</v>
      </c>
    </row>
    <row r="114" spans="1:5" ht="255">
      <c r="A114" t="s">
        <v>57</v>
      </c>
      <c r="E114" s="39" t="s">
        <v>943</v>
      </c>
    </row>
    <row r="115" spans="1:16" ht="25.5">
      <c r="A115" t="s">
        <v>48</v>
      </c>
      <c s="34" t="s">
        <v>131</v>
      </c>
      <c s="34" t="s">
        <v>936</v>
      </c>
      <c s="35" t="s">
        <v>4</v>
      </c>
      <c s="6" t="s">
        <v>937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564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89.25">
      <c r="A117" s="35" t="s">
        <v>56</v>
      </c>
      <c r="E117" s="40" t="s">
        <v>1023</v>
      </c>
    </row>
    <row r="118" spans="1:5" ht="229.5">
      <c r="A118" t="s">
        <v>57</v>
      </c>
      <c r="E118" s="39" t="s">
        <v>939</v>
      </c>
    </row>
    <row r="119" spans="1:16" ht="25.5">
      <c r="A119" t="s">
        <v>48</v>
      </c>
      <c s="34" t="s">
        <v>132</v>
      </c>
      <c s="34" t="s">
        <v>940</v>
      </c>
      <c s="35" t="s">
        <v>4</v>
      </c>
      <c s="6" t="s">
        <v>941</v>
      </c>
      <c s="36" t="s">
        <v>62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564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76.5">
      <c r="A121" s="35" t="s">
        <v>56</v>
      </c>
      <c r="E121" s="40" t="s">
        <v>1024</v>
      </c>
    </row>
    <row r="122" spans="1:5" ht="255">
      <c r="A122" t="s">
        <v>57</v>
      </c>
      <c r="E122" s="39" t="s">
        <v>943</v>
      </c>
    </row>
    <row r="123" spans="1:16" ht="25.5">
      <c r="A123" t="s">
        <v>48</v>
      </c>
      <c s="34" t="s">
        <v>133</v>
      </c>
      <c s="34" t="s">
        <v>948</v>
      </c>
      <c s="35" t="s">
        <v>4</v>
      </c>
      <c s="6" t="s">
        <v>949</v>
      </c>
      <c s="36" t="s">
        <v>62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564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25.5">
      <c r="A125" s="35" t="s">
        <v>56</v>
      </c>
      <c r="E125" s="40" t="s">
        <v>1025</v>
      </c>
    </row>
    <row r="126" spans="1:5" ht="89.25">
      <c r="A126" t="s">
        <v>57</v>
      </c>
      <c r="E126" s="39" t="s">
        <v>951</v>
      </c>
    </row>
    <row r="127" spans="1:16" ht="12.75">
      <c r="A127" t="s">
        <v>48</v>
      </c>
      <c s="34" t="s">
        <v>134</v>
      </c>
      <c s="34" t="s">
        <v>952</v>
      </c>
      <c s="35" t="s">
        <v>4</v>
      </c>
      <c s="6" t="s">
        <v>953</v>
      </c>
      <c s="36" t="s">
        <v>729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564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25.5">
      <c r="A129" s="35" t="s">
        <v>56</v>
      </c>
      <c r="E129" s="40" t="s">
        <v>1026</v>
      </c>
    </row>
    <row r="130" spans="1:5" ht="229.5">
      <c r="A130" t="s">
        <v>57</v>
      </c>
      <c r="E130" s="39" t="s">
        <v>955</v>
      </c>
    </row>
    <row r="131" spans="1:16" ht="12.75">
      <c r="A131" t="s">
        <v>48</v>
      </c>
      <c s="34" t="s">
        <v>136</v>
      </c>
      <c s="34" t="s">
        <v>956</v>
      </c>
      <c s="35" t="s">
        <v>4</v>
      </c>
      <c s="6" t="s">
        <v>957</v>
      </c>
      <c s="36" t="s">
        <v>62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564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25.5">
      <c r="A133" s="35" t="s">
        <v>56</v>
      </c>
      <c r="E133" s="40" t="s">
        <v>1027</v>
      </c>
    </row>
    <row r="134" spans="1:5" ht="89.25">
      <c r="A134" t="s">
        <v>57</v>
      </c>
      <c r="E134" s="39" t="s">
        <v>959</v>
      </c>
    </row>
    <row r="135" spans="1:16" ht="12.75">
      <c r="A135" t="s">
        <v>48</v>
      </c>
      <c s="34" t="s">
        <v>137</v>
      </c>
      <c s="34" t="s">
        <v>960</v>
      </c>
      <c s="35" t="s">
        <v>4</v>
      </c>
      <c s="6" t="s">
        <v>961</v>
      </c>
      <c s="36" t="s">
        <v>962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564</v>
      </c>
      <c>
        <f>(M135*0)/100</f>
      </c>
      <c t="s">
        <v>54</v>
      </c>
    </row>
    <row r="136" spans="1:5" ht="12.75">
      <c r="A136" s="35" t="s">
        <v>55</v>
      </c>
      <c r="E136" s="39" t="s">
        <v>4</v>
      </c>
    </row>
    <row r="137" spans="1:5" ht="25.5">
      <c r="A137" s="35" t="s">
        <v>56</v>
      </c>
      <c r="E137" s="40" t="s">
        <v>963</v>
      </c>
    </row>
    <row r="138" spans="1:5" ht="357">
      <c r="A138" t="s">
        <v>57</v>
      </c>
      <c r="E138" s="39" t="s">
        <v>964</v>
      </c>
    </row>
    <row r="139" spans="1:16" ht="12.75">
      <c r="A139" t="s">
        <v>48</v>
      </c>
      <c s="34" t="s">
        <v>139</v>
      </c>
      <c s="34" t="s">
        <v>732</v>
      </c>
      <c s="35" t="s">
        <v>4</v>
      </c>
      <c s="6" t="s">
        <v>733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564</v>
      </c>
      <c>
        <f>(M139*0)/100</f>
      </c>
      <c t="s">
        <v>54</v>
      </c>
    </row>
    <row r="140" spans="1:5" ht="12.75">
      <c r="A140" s="35" t="s">
        <v>55</v>
      </c>
      <c r="E140" s="39" t="s">
        <v>4</v>
      </c>
    </row>
    <row r="141" spans="1:5" ht="38.25">
      <c r="A141" s="35" t="s">
        <v>56</v>
      </c>
      <c r="E141" s="40" t="s">
        <v>1028</v>
      </c>
    </row>
    <row r="142" spans="1:5" ht="140.25">
      <c r="A142" t="s">
        <v>57</v>
      </c>
      <c r="E142" s="39" t="s">
        <v>735</v>
      </c>
    </row>
    <row r="143" spans="1:16" ht="25.5">
      <c r="A143" t="s">
        <v>48</v>
      </c>
      <c s="34" t="s">
        <v>140</v>
      </c>
      <c s="34" t="s">
        <v>736</v>
      </c>
      <c s="35" t="s">
        <v>4</v>
      </c>
      <c s="6" t="s">
        <v>737</v>
      </c>
      <c s="36" t="s">
        <v>738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564</v>
      </c>
      <c>
        <f>(M143*0)/100</f>
      </c>
      <c t="s">
        <v>54</v>
      </c>
    </row>
    <row r="144" spans="1:5" ht="12.75">
      <c r="A144" s="35" t="s">
        <v>55</v>
      </c>
      <c r="E144" s="39" t="s">
        <v>4</v>
      </c>
    </row>
    <row r="145" spans="1:5" ht="25.5">
      <c r="A145" s="35" t="s">
        <v>56</v>
      </c>
      <c r="E145" s="40" t="s">
        <v>1029</v>
      </c>
    </row>
    <row r="146" spans="1:5" ht="127.5">
      <c r="A146" t="s">
        <v>57</v>
      </c>
      <c r="E146" s="39" t="s">
        <v>740</v>
      </c>
    </row>
    <row r="147" spans="1:16" ht="12.75">
      <c r="A147" t="s">
        <v>48</v>
      </c>
      <c s="34" t="s">
        <v>141</v>
      </c>
      <c s="34" t="s">
        <v>967</v>
      </c>
      <c s="35" t="s">
        <v>4</v>
      </c>
      <c s="6" t="s">
        <v>968</v>
      </c>
      <c s="36" t="s">
        <v>62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564</v>
      </c>
      <c>
        <f>(M147*0)/100</f>
      </c>
      <c t="s">
        <v>54</v>
      </c>
    </row>
    <row r="148" spans="1:5" ht="12.75">
      <c r="A148" s="35" t="s">
        <v>55</v>
      </c>
      <c r="E148" s="39" t="s">
        <v>4</v>
      </c>
    </row>
    <row r="149" spans="1:5" ht="25.5">
      <c r="A149" s="35" t="s">
        <v>56</v>
      </c>
      <c r="E149" s="40" t="s">
        <v>1030</v>
      </c>
    </row>
    <row r="150" spans="1:5" ht="178.5">
      <c r="A150" t="s">
        <v>57</v>
      </c>
      <c r="E150" s="39" t="s">
        <v>970</v>
      </c>
    </row>
    <row r="151" spans="1:16" ht="12.75">
      <c r="A151" t="s">
        <v>48</v>
      </c>
      <c s="34" t="s">
        <v>143</v>
      </c>
      <c s="34" t="s">
        <v>971</v>
      </c>
      <c s="35" t="s">
        <v>4</v>
      </c>
      <c s="6" t="s">
        <v>972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564</v>
      </c>
      <c>
        <f>(M151*0)/100</f>
      </c>
      <c t="s">
        <v>54</v>
      </c>
    </row>
    <row r="152" spans="1:5" ht="12.75">
      <c r="A152" s="35" t="s">
        <v>55</v>
      </c>
      <c r="E152" s="39" t="s">
        <v>4</v>
      </c>
    </row>
    <row r="153" spans="1:5" ht="38.25">
      <c r="A153" s="35" t="s">
        <v>56</v>
      </c>
      <c r="E153" s="40" t="s">
        <v>1004</v>
      </c>
    </row>
    <row r="154" spans="1:5" ht="76.5">
      <c r="A154" t="s">
        <v>57</v>
      </c>
      <c r="E154" s="39" t="s">
        <v>974</v>
      </c>
    </row>
    <row r="155" spans="1:16" ht="12.75">
      <c r="A155" t="s">
        <v>48</v>
      </c>
      <c s="34" t="s">
        <v>145</v>
      </c>
      <c s="34" t="s">
        <v>1031</v>
      </c>
      <c s="35" t="s">
        <v>4</v>
      </c>
      <c s="6" t="s">
        <v>1032</v>
      </c>
      <c s="36" t="s">
        <v>1033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564</v>
      </c>
      <c>
        <f>(M155*0)/100</f>
      </c>
      <c t="s">
        <v>54</v>
      </c>
    </row>
    <row r="156" spans="1:5" ht="12.75">
      <c r="A156" s="35" t="s">
        <v>55</v>
      </c>
      <c r="E156" s="39" t="s">
        <v>4</v>
      </c>
    </row>
    <row r="157" spans="1:5" ht="25.5">
      <c r="A157" s="35" t="s">
        <v>56</v>
      </c>
      <c r="E157" s="40" t="s">
        <v>1034</v>
      </c>
    </row>
    <row r="158" spans="1:5" ht="216.75">
      <c r="A158" t="s">
        <v>57</v>
      </c>
      <c r="E158" s="39" t="s">
        <v>1035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871</v>
      </c>
      <c r="E4" s="26" t="s">
        <v>872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1038</v>
      </c>
      <c r="E8" s="30" t="s">
        <v>1037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876</v>
      </c>
      <c s="35" t="s">
        <v>4</v>
      </c>
      <c s="6" t="s">
        <v>877</v>
      </c>
      <c s="36" t="s">
        <v>563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89.25">
      <c r="A12" s="35" t="s">
        <v>56</v>
      </c>
      <c r="E12" s="40" t="s">
        <v>1039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561</v>
      </c>
      <c s="35" t="s">
        <v>4</v>
      </c>
      <c s="6" t="s">
        <v>562</v>
      </c>
      <c s="36" t="s">
        <v>563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986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880</v>
      </c>
      <c s="35" t="s">
        <v>4</v>
      </c>
      <c s="6" t="s">
        <v>881</v>
      </c>
      <c s="36" t="s">
        <v>563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76.5">
      <c r="A20" s="35" t="s">
        <v>56</v>
      </c>
      <c r="E20" s="40" t="s">
        <v>1040</v>
      </c>
    </row>
    <row r="21" spans="1:5" ht="140.25">
      <c r="A21" t="s">
        <v>57</v>
      </c>
      <c r="E21" s="39" t="s">
        <v>566</v>
      </c>
    </row>
    <row r="22" spans="1:16" ht="12.75">
      <c r="A22" t="s">
        <v>48</v>
      </c>
      <c s="34" t="s">
        <v>63</v>
      </c>
      <c s="34" t="s">
        <v>582</v>
      </c>
      <c s="35" t="s">
        <v>4</v>
      </c>
      <c s="6" t="s">
        <v>583</v>
      </c>
      <c s="36" t="s">
        <v>528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564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883</v>
      </c>
    </row>
    <row r="25" spans="1:5" ht="12.75">
      <c r="A25" t="s">
        <v>57</v>
      </c>
      <c r="E25" s="39" t="s">
        <v>585</v>
      </c>
    </row>
    <row r="26" spans="1:13" ht="12.75">
      <c r="A26" t="s">
        <v>45</v>
      </c>
      <c r="C26" s="31" t="s">
        <v>797</v>
      </c>
      <c r="E26" s="33" t="s">
        <v>798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67</v>
      </c>
      <c s="34" t="s">
        <v>884</v>
      </c>
      <c s="35" t="s">
        <v>4</v>
      </c>
      <c s="6" t="s">
        <v>885</v>
      </c>
      <c s="36" t="s">
        <v>757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76.5">
      <c r="A29" s="35" t="s">
        <v>56</v>
      </c>
      <c r="E29" s="40" t="s">
        <v>1041</v>
      </c>
    </row>
    <row r="30" spans="1:5" ht="25.5">
      <c r="A30" t="s">
        <v>57</v>
      </c>
      <c r="E30" s="39" t="s">
        <v>887</v>
      </c>
    </row>
    <row r="31" spans="1:16" ht="25.5">
      <c r="A31" t="s">
        <v>48</v>
      </c>
      <c s="34" t="s">
        <v>70</v>
      </c>
      <c s="34" t="s">
        <v>998</v>
      </c>
      <c s="35" t="s">
        <v>4</v>
      </c>
      <c s="6" t="s">
        <v>999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564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38.25">
      <c r="A33" s="35" t="s">
        <v>56</v>
      </c>
      <c r="E33" s="40" t="s">
        <v>1042</v>
      </c>
    </row>
    <row r="34" spans="1:5" ht="63.75">
      <c r="A34" t="s">
        <v>57</v>
      </c>
      <c r="E34" s="39" t="s">
        <v>891</v>
      </c>
    </row>
    <row r="35" spans="1:16" ht="25.5">
      <c r="A35" t="s">
        <v>48</v>
      </c>
      <c s="34" t="s">
        <v>73</v>
      </c>
      <c s="34" t="s">
        <v>888</v>
      </c>
      <c s="35" t="s">
        <v>4</v>
      </c>
      <c s="6" t="s">
        <v>889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38.25">
      <c r="A37" s="35" t="s">
        <v>56</v>
      </c>
      <c r="E37" s="40" t="s">
        <v>1043</v>
      </c>
    </row>
    <row r="38" spans="1:5" ht="63.75">
      <c r="A38" t="s">
        <v>57</v>
      </c>
      <c r="E38" s="39" t="s">
        <v>891</v>
      </c>
    </row>
    <row r="39" spans="1:16" ht="12.75">
      <c r="A39" t="s">
        <v>48</v>
      </c>
      <c s="34" t="s">
        <v>76</v>
      </c>
      <c s="34" t="s">
        <v>799</v>
      </c>
      <c s="35" t="s">
        <v>4</v>
      </c>
      <c s="6" t="s">
        <v>800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564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76.5">
      <c r="A41" s="35" t="s">
        <v>56</v>
      </c>
      <c r="E41" s="40" t="s">
        <v>1002</v>
      </c>
    </row>
    <row r="42" spans="1:5" ht="369.75">
      <c r="A42" t="s">
        <v>57</v>
      </c>
      <c r="E42" s="39" t="s">
        <v>802</v>
      </c>
    </row>
    <row r="43" spans="1:16" ht="12.75">
      <c r="A43" t="s">
        <v>48</v>
      </c>
      <c s="34" t="s">
        <v>80</v>
      </c>
      <c s="34" t="s">
        <v>893</v>
      </c>
      <c s="35" t="s">
        <v>4</v>
      </c>
      <c s="6" t="s">
        <v>894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564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127.5">
      <c r="A45" s="35" t="s">
        <v>56</v>
      </c>
      <c r="E45" s="40" t="s">
        <v>1044</v>
      </c>
    </row>
    <row r="46" spans="1:5" ht="242.25">
      <c r="A46" t="s">
        <v>57</v>
      </c>
      <c r="E46" s="39" t="s">
        <v>896</v>
      </c>
    </row>
    <row r="47" spans="1:13" ht="12.75">
      <c r="A47" t="s">
        <v>45</v>
      </c>
      <c r="C47" s="31" t="s">
        <v>837</v>
      </c>
      <c r="E47" s="33" t="s">
        <v>838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85</v>
      </c>
      <c s="34" t="s">
        <v>839</v>
      </c>
      <c s="35" t="s">
        <v>4</v>
      </c>
      <c s="6" t="s">
        <v>840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564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38.25">
      <c r="A50" s="35" t="s">
        <v>56</v>
      </c>
      <c r="E50" s="40" t="s">
        <v>1004</v>
      </c>
    </row>
    <row r="51" spans="1:5" ht="369.75">
      <c r="A51" t="s">
        <v>57</v>
      </c>
      <c r="E51" s="39" t="s">
        <v>842</v>
      </c>
    </row>
    <row r="52" spans="1:16" ht="12.75">
      <c r="A52" t="s">
        <v>48</v>
      </c>
      <c s="34" t="s">
        <v>88</v>
      </c>
      <c s="34" t="s">
        <v>902</v>
      </c>
      <c s="35" t="s">
        <v>4</v>
      </c>
      <c s="6" t="s">
        <v>903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564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89.25">
      <c r="A54" s="35" t="s">
        <v>56</v>
      </c>
      <c r="E54" s="40" t="s">
        <v>1045</v>
      </c>
    </row>
    <row r="55" spans="1:5" ht="38.25">
      <c r="A55" t="s">
        <v>57</v>
      </c>
      <c r="E55" s="39" t="s">
        <v>905</v>
      </c>
    </row>
    <row r="56" spans="1:13" ht="12.75">
      <c r="A56" t="s">
        <v>45</v>
      </c>
      <c r="C56" s="31" t="s">
        <v>586</v>
      </c>
      <c r="E56" s="33" t="s">
        <v>587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91</v>
      </c>
      <c s="34" t="s">
        <v>588</v>
      </c>
      <c s="35" t="s">
        <v>4</v>
      </c>
      <c s="6" t="s">
        <v>589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564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38.25">
      <c r="A59" s="35" t="s">
        <v>56</v>
      </c>
      <c r="E59" s="40" t="s">
        <v>1006</v>
      </c>
    </row>
    <row r="60" spans="1:5" ht="89.25">
      <c r="A60" t="s">
        <v>57</v>
      </c>
      <c r="E60" s="39" t="s">
        <v>591</v>
      </c>
    </row>
    <row r="61" spans="1:16" ht="12.75">
      <c r="A61" t="s">
        <v>48</v>
      </c>
      <c s="34" t="s">
        <v>94</v>
      </c>
      <c s="34" t="s">
        <v>907</v>
      </c>
      <c s="35" t="s">
        <v>4</v>
      </c>
      <c s="6" t="s">
        <v>908</v>
      </c>
      <c s="36" t="s">
        <v>729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564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25.5">
      <c r="A63" s="35" t="s">
        <v>56</v>
      </c>
      <c r="E63" s="40" t="s">
        <v>1046</v>
      </c>
    </row>
    <row r="64" spans="1:5" ht="153">
      <c r="A64" t="s">
        <v>57</v>
      </c>
      <c r="E64" s="39" t="s">
        <v>910</v>
      </c>
    </row>
    <row r="65" spans="1:16" ht="12.75">
      <c r="A65" t="s">
        <v>48</v>
      </c>
      <c s="34" t="s">
        <v>96</v>
      </c>
      <c s="34" t="s">
        <v>1008</v>
      </c>
      <c s="35" t="s">
        <v>4</v>
      </c>
      <c s="6" t="s">
        <v>1009</v>
      </c>
      <c s="36" t="s">
        <v>729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564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25.5">
      <c r="A67" s="35" t="s">
        <v>56</v>
      </c>
      <c r="E67" s="40" t="s">
        <v>1047</v>
      </c>
    </row>
    <row r="68" spans="1:5" ht="89.25">
      <c r="A68" t="s">
        <v>57</v>
      </c>
      <c r="E68" s="39" t="s">
        <v>1011</v>
      </c>
    </row>
    <row r="69" spans="1:16" ht="12.75">
      <c r="A69" t="s">
        <v>48</v>
      </c>
      <c s="34" t="s">
        <v>100</v>
      </c>
      <c s="34" t="s">
        <v>911</v>
      </c>
      <c s="35" t="s">
        <v>4</v>
      </c>
      <c s="6" t="s">
        <v>912</v>
      </c>
      <c s="36" t="s">
        <v>103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564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89.25">
      <c r="A71" s="35" t="s">
        <v>56</v>
      </c>
      <c r="E71" s="40" t="s">
        <v>1048</v>
      </c>
    </row>
    <row r="72" spans="1:5" ht="38.25">
      <c r="A72" t="s">
        <v>57</v>
      </c>
      <c r="E72" s="39" t="s">
        <v>914</v>
      </c>
    </row>
    <row r="73" spans="1:16" ht="12.75">
      <c r="A73" t="s">
        <v>48</v>
      </c>
      <c s="34" t="s">
        <v>104</v>
      </c>
      <c s="34" t="s">
        <v>915</v>
      </c>
      <c s="35" t="s">
        <v>4</v>
      </c>
      <c s="6" t="s">
        <v>916</v>
      </c>
      <c s="36" t="s">
        <v>103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564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89.25">
      <c r="A75" s="35" t="s">
        <v>56</v>
      </c>
      <c r="E75" s="40" t="s">
        <v>1049</v>
      </c>
    </row>
    <row r="76" spans="1:5" ht="38.25">
      <c r="A76" t="s">
        <v>57</v>
      </c>
      <c r="E76" s="39" t="s">
        <v>918</v>
      </c>
    </row>
    <row r="77" spans="1:16" ht="12.75">
      <c r="A77" t="s">
        <v>48</v>
      </c>
      <c s="34" t="s">
        <v>107</v>
      </c>
      <c s="34" t="s">
        <v>919</v>
      </c>
      <c s="35" t="s">
        <v>4</v>
      </c>
      <c s="6" t="s">
        <v>920</v>
      </c>
      <c s="36" t="s">
        <v>62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564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89.25">
      <c r="A79" s="35" t="s">
        <v>56</v>
      </c>
      <c r="E79" s="40" t="s">
        <v>1050</v>
      </c>
    </row>
    <row r="80" spans="1:5" ht="38.25">
      <c r="A80" t="s">
        <v>57</v>
      </c>
      <c r="E80" s="39" t="s">
        <v>922</v>
      </c>
    </row>
    <row r="81" spans="1:16" ht="12.75">
      <c r="A81" t="s">
        <v>48</v>
      </c>
      <c s="34" t="s">
        <v>110</v>
      </c>
      <c s="34" t="s">
        <v>923</v>
      </c>
      <c s="35" t="s">
        <v>4</v>
      </c>
      <c s="6" t="s">
        <v>924</v>
      </c>
      <c s="36" t="s">
        <v>62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564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89.25">
      <c r="A83" s="35" t="s">
        <v>56</v>
      </c>
      <c r="E83" s="40" t="s">
        <v>1051</v>
      </c>
    </row>
    <row r="84" spans="1:5" ht="38.25">
      <c r="A84" t="s">
        <v>57</v>
      </c>
      <c r="E84" s="39" t="s">
        <v>926</v>
      </c>
    </row>
    <row r="85" spans="1:13" ht="12.75">
      <c r="A85" t="s">
        <v>45</v>
      </c>
      <c r="C85" s="31" t="s">
        <v>930</v>
      </c>
      <c r="E85" s="33" t="s">
        <v>931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113</v>
      </c>
      <c s="34" t="s">
        <v>932</v>
      </c>
      <c s="35" t="s">
        <v>4</v>
      </c>
      <c s="6" t="s">
        <v>933</v>
      </c>
      <c s="36" t="s">
        <v>729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564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51">
      <c r="A88" s="35" t="s">
        <v>56</v>
      </c>
      <c r="E88" s="40" t="s">
        <v>1052</v>
      </c>
    </row>
    <row r="89" spans="1:5" ht="76.5">
      <c r="A89" t="s">
        <v>57</v>
      </c>
      <c r="E89" s="39" t="s">
        <v>935</v>
      </c>
    </row>
    <row r="90" spans="1:13" ht="12.75">
      <c r="A90" t="s">
        <v>45</v>
      </c>
      <c r="C90" s="31" t="s">
        <v>721</v>
      </c>
      <c r="E90" s="33" t="s">
        <v>722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48</v>
      </c>
      <c s="34" t="s">
        <v>116</v>
      </c>
      <c s="34" t="s">
        <v>1017</v>
      </c>
      <c s="35" t="s">
        <v>4</v>
      </c>
      <c s="6" t="s">
        <v>1018</v>
      </c>
      <c s="36" t="s">
        <v>62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564</v>
      </c>
      <c>
        <f>(M91*0)/100</f>
      </c>
      <c t="s">
        <v>54</v>
      </c>
    </row>
    <row r="92" spans="1:5" ht="12.75">
      <c r="A92" s="35" t="s">
        <v>55</v>
      </c>
      <c r="E92" s="39" t="s">
        <v>4</v>
      </c>
    </row>
    <row r="93" spans="1:5" ht="89.25">
      <c r="A93" s="35" t="s">
        <v>56</v>
      </c>
      <c r="E93" s="40" t="s">
        <v>1053</v>
      </c>
    </row>
    <row r="94" spans="1:5" ht="229.5">
      <c r="A94" t="s">
        <v>57</v>
      </c>
      <c r="E94" s="39" t="s">
        <v>939</v>
      </c>
    </row>
    <row r="95" spans="1:16" ht="25.5">
      <c r="A95" t="s">
        <v>48</v>
      </c>
      <c s="34" t="s">
        <v>119</v>
      </c>
      <c s="34" t="s">
        <v>1020</v>
      </c>
      <c s="35" t="s">
        <v>4</v>
      </c>
      <c s="6" t="s">
        <v>1021</v>
      </c>
      <c s="36" t="s">
        <v>62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564</v>
      </c>
      <c>
        <f>(M95*0)/100</f>
      </c>
      <c t="s">
        <v>54</v>
      </c>
    </row>
    <row r="96" spans="1:5" ht="12.75">
      <c r="A96" s="35" t="s">
        <v>55</v>
      </c>
      <c r="E96" s="39" t="s">
        <v>4</v>
      </c>
    </row>
    <row r="97" spans="1:5" ht="76.5">
      <c r="A97" s="35" t="s">
        <v>56</v>
      </c>
      <c r="E97" s="40" t="s">
        <v>1054</v>
      </c>
    </row>
    <row r="98" spans="1:5" ht="255">
      <c r="A98" t="s">
        <v>57</v>
      </c>
      <c r="E98" s="39" t="s">
        <v>943</v>
      </c>
    </row>
    <row r="99" spans="1:16" ht="25.5">
      <c r="A99" t="s">
        <v>48</v>
      </c>
      <c s="34" t="s">
        <v>123</v>
      </c>
      <c s="34" t="s">
        <v>936</v>
      </c>
      <c s="35" t="s">
        <v>4</v>
      </c>
      <c s="6" t="s">
        <v>937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564</v>
      </c>
      <c>
        <f>(M99*0)/100</f>
      </c>
      <c t="s">
        <v>54</v>
      </c>
    </row>
    <row r="100" spans="1:5" ht="12.75">
      <c r="A100" s="35" t="s">
        <v>55</v>
      </c>
      <c r="E100" s="39" t="s">
        <v>4</v>
      </c>
    </row>
    <row r="101" spans="1:5" ht="89.25">
      <c r="A101" s="35" t="s">
        <v>56</v>
      </c>
      <c r="E101" s="40" t="s">
        <v>1055</v>
      </c>
    </row>
    <row r="102" spans="1:5" ht="229.5">
      <c r="A102" t="s">
        <v>57</v>
      </c>
      <c r="E102" s="39" t="s">
        <v>939</v>
      </c>
    </row>
    <row r="103" spans="1:16" ht="25.5">
      <c r="A103" t="s">
        <v>48</v>
      </c>
      <c s="34" t="s">
        <v>128</v>
      </c>
      <c s="34" t="s">
        <v>940</v>
      </c>
      <c s="35" t="s">
        <v>4</v>
      </c>
      <c s="6" t="s">
        <v>941</v>
      </c>
      <c s="36" t="s">
        <v>62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564</v>
      </c>
      <c>
        <f>(M103*0)/100</f>
      </c>
      <c t="s">
        <v>54</v>
      </c>
    </row>
    <row r="104" spans="1:5" ht="12.75">
      <c r="A104" s="35" t="s">
        <v>55</v>
      </c>
      <c r="E104" s="39" t="s">
        <v>4</v>
      </c>
    </row>
    <row r="105" spans="1:5" ht="76.5">
      <c r="A105" s="35" t="s">
        <v>56</v>
      </c>
      <c r="E105" s="40" t="s">
        <v>1056</v>
      </c>
    </row>
    <row r="106" spans="1:5" ht="255">
      <c r="A106" t="s">
        <v>57</v>
      </c>
      <c r="E106" s="39" t="s">
        <v>943</v>
      </c>
    </row>
    <row r="107" spans="1:16" ht="25.5">
      <c r="A107" t="s">
        <v>48</v>
      </c>
      <c s="34" t="s">
        <v>129</v>
      </c>
      <c s="34" t="s">
        <v>948</v>
      </c>
      <c s="35" t="s">
        <v>4</v>
      </c>
      <c s="6" t="s">
        <v>949</v>
      </c>
      <c s="36" t="s">
        <v>62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564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25.5">
      <c r="A109" s="35" t="s">
        <v>56</v>
      </c>
      <c r="E109" s="40" t="s">
        <v>1057</v>
      </c>
    </row>
    <row r="110" spans="1:5" ht="89.25">
      <c r="A110" t="s">
        <v>57</v>
      </c>
      <c r="E110" s="39" t="s">
        <v>951</v>
      </c>
    </row>
    <row r="111" spans="1:16" ht="12.75">
      <c r="A111" t="s">
        <v>48</v>
      </c>
      <c s="34" t="s">
        <v>130</v>
      </c>
      <c s="34" t="s">
        <v>952</v>
      </c>
      <c s="35" t="s">
        <v>4</v>
      </c>
      <c s="6" t="s">
        <v>953</v>
      </c>
      <c s="36" t="s">
        <v>729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564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25.5">
      <c r="A113" s="35" t="s">
        <v>56</v>
      </c>
      <c r="E113" s="40" t="s">
        <v>1058</v>
      </c>
    </row>
    <row r="114" spans="1:5" ht="229.5">
      <c r="A114" t="s">
        <v>57</v>
      </c>
      <c r="E114" s="39" t="s">
        <v>955</v>
      </c>
    </row>
    <row r="115" spans="1:16" ht="12.75">
      <c r="A115" t="s">
        <v>48</v>
      </c>
      <c s="34" t="s">
        <v>131</v>
      </c>
      <c s="34" t="s">
        <v>956</v>
      </c>
      <c s="35" t="s">
        <v>4</v>
      </c>
      <c s="6" t="s">
        <v>957</v>
      </c>
      <c s="36" t="s">
        <v>62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564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25.5">
      <c r="A117" s="35" t="s">
        <v>56</v>
      </c>
      <c r="E117" s="40" t="s">
        <v>1027</v>
      </c>
    </row>
    <row r="118" spans="1:5" ht="89.25">
      <c r="A118" t="s">
        <v>57</v>
      </c>
      <c r="E118" s="39" t="s">
        <v>959</v>
      </c>
    </row>
    <row r="119" spans="1:16" ht="12.75">
      <c r="A119" t="s">
        <v>48</v>
      </c>
      <c s="34" t="s">
        <v>132</v>
      </c>
      <c s="34" t="s">
        <v>960</v>
      </c>
      <c s="35" t="s">
        <v>4</v>
      </c>
      <c s="6" t="s">
        <v>961</v>
      </c>
      <c s="36" t="s">
        <v>962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564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25.5">
      <c r="A121" s="35" t="s">
        <v>56</v>
      </c>
      <c r="E121" s="40" t="s">
        <v>963</v>
      </c>
    </row>
    <row r="122" spans="1:5" ht="357">
      <c r="A122" t="s">
        <v>57</v>
      </c>
      <c r="E122" s="39" t="s">
        <v>964</v>
      </c>
    </row>
    <row r="123" spans="1:16" ht="12.75">
      <c r="A123" t="s">
        <v>48</v>
      </c>
      <c s="34" t="s">
        <v>133</v>
      </c>
      <c s="34" t="s">
        <v>732</v>
      </c>
      <c s="35" t="s">
        <v>4</v>
      </c>
      <c s="6" t="s">
        <v>733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564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38.25">
      <c r="A125" s="35" t="s">
        <v>56</v>
      </c>
      <c r="E125" s="40" t="s">
        <v>1028</v>
      </c>
    </row>
    <row r="126" spans="1:5" ht="140.25">
      <c r="A126" t="s">
        <v>57</v>
      </c>
      <c r="E126" s="39" t="s">
        <v>735</v>
      </c>
    </row>
    <row r="127" spans="1:16" ht="25.5">
      <c r="A127" t="s">
        <v>48</v>
      </c>
      <c s="34" t="s">
        <v>134</v>
      </c>
      <c s="34" t="s">
        <v>736</v>
      </c>
      <c s="35" t="s">
        <v>4</v>
      </c>
      <c s="6" t="s">
        <v>737</v>
      </c>
      <c s="36" t="s">
        <v>738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564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25.5">
      <c r="A129" s="35" t="s">
        <v>56</v>
      </c>
      <c r="E129" s="40" t="s">
        <v>1029</v>
      </c>
    </row>
    <row r="130" spans="1:5" ht="127.5">
      <c r="A130" t="s">
        <v>57</v>
      </c>
      <c r="E130" s="39" t="s">
        <v>740</v>
      </c>
    </row>
    <row r="131" spans="1:16" ht="12.75">
      <c r="A131" t="s">
        <v>48</v>
      </c>
      <c s="34" t="s">
        <v>136</v>
      </c>
      <c s="34" t="s">
        <v>967</v>
      </c>
      <c s="35" t="s">
        <v>4</v>
      </c>
      <c s="6" t="s">
        <v>968</v>
      </c>
      <c s="36" t="s">
        <v>62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564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25.5">
      <c r="A133" s="35" t="s">
        <v>56</v>
      </c>
      <c r="E133" s="40" t="s">
        <v>1030</v>
      </c>
    </row>
    <row r="134" spans="1:5" ht="178.5">
      <c r="A134" t="s">
        <v>57</v>
      </c>
      <c r="E134" s="39" t="s">
        <v>970</v>
      </c>
    </row>
    <row r="135" spans="1:16" ht="12.75">
      <c r="A135" t="s">
        <v>48</v>
      </c>
      <c s="34" t="s">
        <v>137</v>
      </c>
      <c s="34" t="s">
        <v>971</v>
      </c>
      <c s="35" t="s">
        <v>4</v>
      </c>
      <c s="6" t="s">
        <v>972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564</v>
      </c>
      <c>
        <f>(M135*0)/100</f>
      </c>
      <c t="s">
        <v>54</v>
      </c>
    </row>
    <row r="136" spans="1:5" ht="12.75">
      <c r="A136" s="35" t="s">
        <v>55</v>
      </c>
      <c r="E136" s="39" t="s">
        <v>4</v>
      </c>
    </row>
    <row r="137" spans="1:5" ht="38.25">
      <c r="A137" s="35" t="s">
        <v>56</v>
      </c>
      <c r="E137" s="40" t="s">
        <v>1004</v>
      </c>
    </row>
    <row r="138" spans="1:5" ht="76.5">
      <c r="A138" t="s">
        <v>57</v>
      </c>
      <c r="E138" s="39" t="s">
        <v>974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871</v>
      </c>
      <c r="E4" s="26" t="s">
        <v>872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1061</v>
      </c>
      <c r="E8" s="30" t="s">
        <v>1060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876</v>
      </c>
      <c s="35" t="s">
        <v>4</v>
      </c>
      <c s="6" t="s">
        <v>877</v>
      </c>
      <c s="36" t="s">
        <v>563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89.25">
      <c r="A12" s="35" t="s">
        <v>56</v>
      </c>
      <c r="E12" s="40" t="s">
        <v>1062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561</v>
      </c>
      <c s="35" t="s">
        <v>4</v>
      </c>
      <c s="6" t="s">
        <v>562</v>
      </c>
      <c s="36" t="s">
        <v>563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1063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880</v>
      </c>
      <c s="35" t="s">
        <v>4</v>
      </c>
      <c s="6" t="s">
        <v>881</v>
      </c>
      <c s="36" t="s">
        <v>563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76.5">
      <c r="A20" s="35" t="s">
        <v>56</v>
      </c>
      <c r="E20" s="40" t="s">
        <v>1064</v>
      </c>
    </row>
    <row r="21" spans="1:5" ht="140.25">
      <c r="A21" t="s">
        <v>57</v>
      </c>
      <c r="E21" s="39" t="s">
        <v>566</v>
      </c>
    </row>
    <row r="22" spans="1:16" ht="12.75">
      <c r="A22" t="s">
        <v>48</v>
      </c>
      <c s="34" t="s">
        <v>63</v>
      </c>
      <c s="34" t="s">
        <v>582</v>
      </c>
      <c s="35" t="s">
        <v>4</v>
      </c>
      <c s="6" t="s">
        <v>583</v>
      </c>
      <c s="36" t="s">
        <v>528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564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883</v>
      </c>
    </row>
    <row r="25" spans="1:5" ht="12.75">
      <c r="A25" t="s">
        <v>57</v>
      </c>
      <c r="E25" s="39" t="s">
        <v>585</v>
      </c>
    </row>
    <row r="26" spans="1:13" ht="12.75">
      <c r="A26" t="s">
        <v>45</v>
      </c>
      <c r="C26" s="31" t="s">
        <v>797</v>
      </c>
      <c r="E26" s="33" t="s">
        <v>798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67</v>
      </c>
      <c s="34" t="s">
        <v>884</v>
      </c>
      <c s="35" t="s">
        <v>4</v>
      </c>
      <c s="6" t="s">
        <v>885</v>
      </c>
      <c s="36" t="s">
        <v>757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140.25">
      <c r="A29" s="35" t="s">
        <v>56</v>
      </c>
      <c r="E29" s="40" t="s">
        <v>1065</v>
      </c>
    </row>
    <row r="30" spans="1:5" ht="25.5">
      <c r="A30" t="s">
        <v>57</v>
      </c>
      <c r="E30" s="39" t="s">
        <v>887</v>
      </c>
    </row>
    <row r="31" spans="1:16" ht="25.5">
      <c r="A31" t="s">
        <v>48</v>
      </c>
      <c s="34" t="s">
        <v>70</v>
      </c>
      <c s="34" t="s">
        <v>998</v>
      </c>
      <c s="35" t="s">
        <v>4</v>
      </c>
      <c s="6" t="s">
        <v>999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564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38.25">
      <c r="A33" s="35" t="s">
        <v>56</v>
      </c>
      <c r="E33" s="40" t="s">
        <v>1066</v>
      </c>
    </row>
    <row r="34" spans="1:5" ht="63.75">
      <c r="A34" t="s">
        <v>57</v>
      </c>
      <c r="E34" s="39" t="s">
        <v>891</v>
      </c>
    </row>
    <row r="35" spans="1:16" ht="25.5">
      <c r="A35" t="s">
        <v>48</v>
      </c>
      <c s="34" t="s">
        <v>73</v>
      </c>
      <c s="34" t="s">
        <v>888</v>
      </c>
      <c s="35" t="s">
        <v>4</v>
      </c>
      <c s="6" t="s">
        <v>889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38.25">
      <c r="A37" s="35" t="s">
        <v>56</v>
      </c>
      <c r="E37" s="40" t="s">
        <v>1067</v>
      </c>
    </row>
    <row r="38" spans="1:5" ht="63.75">
      <c r="A38" t="s">
        <v>57</v>
      </c>
      <c r="E38" s="39" t="s">
        <v>891</v>
      </c>
    </row>
    <row r="39" spans="1:16" ht="12.75">
      <c r="A39" t="s">
        <v>48</v>
      </c>
      <c s="34" t="s">
        <v>76</v>
      </c>
      <c s="34" t="s">
        <v>799</v>
      </c>
      <c s="35" t="s">
        <v>4</v>
      </c>
      <c s="6" t="s">
        <v>800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564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76.5">
      <c r="A41" s="35" t="s">
        <v>56</v>
      </c>
      <c r="E41" s="40" t="s">
        <v>1068</v>
      </c>
    </row>
    <row r="42" spans="1:5" ht="369.75">
      <c r="A42" t="s">
        <v>57</v>
      </c>
      <c r="E42" s="39" t="s">
        <v>802</v>
      </c>
    </row>
    <row r="43" spans="1:16" ht="12.75">
      <c r="A43" t="s">
        <v>48</v>
      </c>
      <c s="34" t="s">
        <v>80</v>
      </c>
      <c s="34" t="s">
        <v>893</v>
      </c>
      <c s="35" t="s">
        <v>4</v>
      </c>
      <c s="6" t="s">
        <v>894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564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127.5">
      <c r="A45" s="35" t="s">
        <v>56</v>
      </c>
      <c r="E45" s="40" t="s">
        <v>1069</v>
      </c>
    </row>
    <row r="46" spans="1:5" ht="242.25">
      <c r="A46" t="s">
        <v>57</v>
      </c>
      <c r="E46" s="39" t="s">
        <v>896</v>
      </c>
    </row>
    <row r="47" spans="1:13" ht="12.75">
      <c r="A47" t="s">
        <v>45</v>
      </c>
      <c r="C47" s="31" t="s">
        <v>837</v>
      </c>
      <c r="E47" s="33" t="s">
        <v>838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85</v>
      </c>
      <c s="34" t="s">
        <v>839</v>
      </c>
      <c s="35" t="s">
        <v>4</v>
      </c>
      <c s="6" t="s">
        <v>840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564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38.25">
      <c r="A50" s="35" t="s">
        <v>56</v>
      </c>
      <c r="E50" s="40" t="s">
        <v>1070</v>
      </c>
    </row>
    <row r="51" spans="1:5" ht="369.75">
      <c r="A51" t="s">
        <v>57</v>
      </c>
      <c r="E51" s="39" t="s">
        <v>842</v>
      </c>
    </row>
    <row r="52" spans="1:16" ht="12.75">
      <c r="A52" t="s">
        <v>48</v>
      </c>
      <c s="34" t="s">
        <v>88</v>
      </c>
      <c s="34" t="s">
        <v>902</v>
      </c>
      <c s="35" t="s">
        <v>4</v>
      </c>
      <c s="6" t="s">
        <v>903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564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89.25">
      <c r="A54" s="35" t="s">
        <v>56</v>
      </c>
      <c r="E54" s="40" t="s">
        <v>1071</v>
      </c>
    </row>
    <row r="55" spans="1:5" ht="38.25">
      <c r="A55" t="s">
        <v>57</v>
      </c>
      <c r="E55" s="39" t="s">
        <v>905</v>
      </c>
    </row>
    <row r="56" spans="1:13" ht="12.75">
      <c r="A56" t="s">
        <v>45</v>
      </c>
      <c r="C56" s="31" t="s">
        <v>586</v>
      </c>
      <c r="E56" s="33" t="s">
        <v>587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91</v>
      </c>
      <c s="34" t="s">
        <v>588</v>
      </c>
      <c s="35" t="s">
        <v>4</v>
      </c>
      <c s="6" t="s">
        <v>589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564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38.25">
      <c r="A59" s="35" t="s">
        <v>56</v>
      </c>
      <c r="E59" s="40" t="s">
        <v>1072</v>
      </c>
    </row>
    <row r="60" spans="1:5" ht="89.25">
      <c r="A60" t="s">
        <v>57</v>
      </c>
      <c r="E60" s="39" t="s">
        <v>591</v>
      </c>
    </row>
    <row r="61" spans="1:16" ht="12.75">
      <c r="A61" t="s">
        <v>48</v>
      </c>
      <c s="34" t="s">
        <v>94</v>
      </c>
      <c s="34" t="s">
        <v>907</v>
      </c>
      <c s="35" t="s">
        <v>4</v>
      </c>
      <c s="6" t="s">
        <v>908</v>
      </c>
      <c s="36" t="s">
        <v>729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564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25.5">
      <c r="A63" s="35" t="s">
        <v>56</v>
      </c>
      <c r="E63" s="40" t="s">
        <v>1073</v>
      </c>
    </row>
    <row r="64" spans="1:5" ht="153">
      <c r="A64" t="s">
        <v>57</v>
      </c>
      <c r="E64" s="39" t="s">
        <v>910</v>
      </c>
    </row>
    <row r="65" spans="1:16" ht="12.75">
      <c r="A65" t="s">
        <v>48</v>
      </c>
      <c s="34" t="s">
        <v>96</v>
      </c>
      <c s="34" t="s">
        <v>1008</v>
      </c>
      <c s="35" t="s">
        <v>4</v>
      </c>
      <c s="6" t="s">
        <v>1009</v>
      </c>
      <c s="36" t="s">
        <v>729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564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25.5">
      <c r="A67" s="35" t="s">
        <v>56</v>
      </c>
      <c r="E67" s="40" t="s">
        <v>1074</v>
      </c>
    </row>
    <row r="68" spans="1:5" ht="89.25">
      <c r="A68" t="s">
        <v>57</v>
      </c>
      <c r="E68" s="39" t="s">
        <v>1011</v>
      </c>
    </row>
    <row r="69" spans="1:16" ht="12.75">
      <c r="A69" t="s">
        <v>48</v>
      </c>
      <c s="34" t="s">
        <v>100</v>
      </c>
      <c s="34" t="s">
        <v>911</v>
      </c>
      <c s="35" t="s">
        <v>4</v>
      </c>
      <c s="6" t="s">
        <v>912</v>
      </c>
      <c s="36" t="s">
        <v>103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564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89.25">
      <c r="A71" s="35" t="s">
        <v>56</v>
      </c>
      <c r="E71" s="40" t="s">
        <v>1075</v>
      </c>
    </row>
    <row r="72" spans="1:5" ht="38.25">
      <c r="A72" t="s">
        <v>57</v>
      </c>
      <c r="E72" s="39" t="s">
        <v>914</v>
      </c>
    </row>
    <row r="73" spans="1:16" ht="12.75">
      <c r="A73" t="s">
        <v>48</v>
      </c>
      <c s="34" t="s">
        <v>104</v>
      </c>
      <c s="34" t="s">
        <v>915</v>
      </c>
      <c s="35" t="s">
        <v>4</v>
      </c>
      <c s="6" t="s">
        <v>916</v>
      </c>
      <c s="36" t="s">
        <v>103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564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89.25">
      <c r="A75" s="35" t="s">
        <v>56</v>
      </c>
      <c r="E75" s="40" t="s">
        <v>1076</v>
      </c>
    </row>
    <row r="76" spans="1:5" ht="38.25">
      <c r="A76" t="s">
        <v>57</v>
      </c>
      <c r="E76" s="39" t="s">
        <v>918</v>
      </c>
    </row>
    <row r="77" spans="1:16" ht="12.75">
      <c r="A77" t="s">
        <v>48</v>
      </c>
      <c s="34" t="s">
        <v>107</v>
      </c>
      <c s="34" t="s">
        <v>919</v>
      </c>
      <c s="35" t="s">
        <v>4</v>
      </c>
      <c s="6" t="s">
        <v>920</v>
      </c>
      <c s="36" t="s">
        <v>62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564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89.25">
      <c r="A79" s="35" t="s">
        <v>56</v>
      </c>
      <c r="E79" s="40" t="s">
        <v>1077</v>
      </c>
    </row>
    <row r="80" spans="1:5" ht="38.25">
      <c r="A80" t="s">
        <v>57</v>
      </c>
      <c r="E80" s="39" t="s">
        <v>922</v>
      </c>
    </row>
    <row r="81" spans="1:16" ht="12.75">
      <c r="A81" t="s">
        <v>48</v>
      </c>
      <c s="34" t="s">
        <v>110</v>
      </c>
      <c s="34" t="s">
        <v>923</v>
      </c>
      <c s="35" t="s">
        <v>4</v>
      </c>
      <c s="6" t="s">
        <v>924</v>
      </c>
      <c s="36" t="s">
        <v>62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564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89.25">
      <c r="A83" s="35" t="s">
        <v>56</v>
      </c>
      <c r="E83" s="40" t="s">
        <v>1078</v>
      </c>
    </row>
    <row r="84" spans="1:5" ht="38.25">
      <c r="A84" t="s">
        <v>57</v>
      </c>
      <c r="E84" s="39" t="s">
        <v>926</v>
      </c>
    </row>
    <row r="85" spans="1:13" ht="12.75">
      <c r="A85" t="s">
        <v>45</v>
      </c>
      <c r="C85" s="31" t="s">
        <v>930</v>
      </c>
      <c r="E85" s="33" t="s">
        <v>931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113</v>
      </c>
      <c s="34" t="s">
        <v>932</v>
      </c>
      <c s="35" t="s">
        <v>4</v>
      </c>
      <c s="6" t="s">
        <v>933</v>
      </c>
      <c s="36" t="s">
        <v>729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564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51">
      <c r="A88" s="35" t="s">
        <v>56</v>
      </c>
      <c r="E88" s="40" t="s">
        <v>1079</v>
      </c>
    </row>
    <row r="89" spans="1:5" ht="76.5">
      <c r="A89" t="s">
        <v>57</v>
      </c>
      <c r="E89" s="39" t="s">
        <v>935</v>
      </c>
    </row>
    <row r="90" spans="1:13" ht="12.75">
      <c r="A90" t="s">
        <v>45</v>
      </c>
      <c r="C90" s="31" t="s">
        <v>721</v>
      </c>
      <c r="E90" s="33" t="s">
        <v>722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116</v>
      </c>
      <c s="34" t="s">
        <v>1017</v>
      </c>
      <c s="35" t="s">
        <v>4</v>
      </c>
      <c s="6" t="s">
        <v>1018</v>
      </c>
      <c s="36" t="s">
        <v>62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564</v>
      </c>
      <c>
        <f>(M91*0)/100</f>
      </c>
      <c t="s">
        <v>54</v>
      </c>
    </row>
    <row r="92" spans="1:5" ht="12.75">
      <c r="A92" s="35" t="s">
        <v>55</v>
      </c>
      <c r="E92" s="39" t="s">
        <v>4</v>
      </c>
    </row>
    <row r="93" spans="1:5" ht="89.25">
      <c r="A93" s="35" t="s">
        <v>56</v>
      </c>
      <c r="E93" s="40" t="s">
        <v>1080</v>
      </c>
    </row>
    <row r="94" spans="1:5" ht="229.5">
      <c r="A94" t="s">
        <v>57</v>
      </c>
      <c r="E94" s="39" t="s">
        <v>939</v>
      </c>
    </row>
    <row r="95" spans="1:16" ht="25.5">
      <c r="A95" t="s">
        <v>48</v>
      </c>
      <c s="34" t="s">
        <v>119</v>
      </c>
      <c s="34" t="s">
        <v>1020</v>
      </c>
      <c s="35" t="s">
        <v>4</v>
      </c>
      <c s="6" t="s">
        <v>1021</v>
      </c>
      <c s="36" t="s">
        <v>62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564</v>
      </c>
      <c>
        <f>(M95*0)/100</f>
      </c>
      <c t="s">
        <v>54</v>
      </c>
    </row>
    <row r="96" spans="1:5" ht="12.75">
      <c r="A96" s="35" t="s">
        <v>55</v>
      </c>
      <c r="E96" s="39" t="s">
        <v>4</v>
      </c>
    </row>
    <row r="97" spans="1:5" ht="76.5">
      <c r="A97" s="35" t="s">
        <v>56</v>
      </c>
      <c r="E97" s="40" t="s">
        <v>1081</v>
      </c>
    </row>
    <row r="98" spans="1:5" ht="255">
      <c r="A98" t="s">
        <v>57</v>
      </c>
      <c r="E98" s="39" t="s">
        <v>943</v>
      </c>
    </row>
    <row r="99" spans="1:16" ht="25.5">
      <c r="A99" t="s">
        <v>48</v>
      </c>
      <c s="34" t="s">
        <v>123</v>
      </c>
      <c s="34" t="s">
        <v>940</v>
      </c>
      <c s="35" t="s">
        <v>4</v>
      </c>
      <c s="6" t="s">
        <v>941</v>
      </c>
      <c s="36" t="s">
        <v>62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564</v>
      </c>
      <c>
        <f>(M99*0)/100</f>
      </c>
      <c t="s">
        <v>54</v>
      </c>
    </row>
    <row r="100" spans="1:5" ht="12.75">
      <c r="A100" s="35" t="s">
        <v>55</v>
      </c>
      <c r="E100" s="39" t="s">
        <v>4</v>
      </c>
    </row>
    <row r="101" spans="1:5" ht="76.5">
      <c r="A101" s="35" t="s">
        <v>56</v>
      </c>
      <c r="E101" s="40" t="s">
        <v>1082</v>
      </c>
    </row>
    <row r="102" spans="1:5" ht="255">
      <c r="A102" t="s">
        <v>57</v>
      </c>
      <c r="E102" s="39" t="s">
        <v>943</v>
      </c>
    </row>
    <row r="103" spans="1:16" ht="25.5">
      <c r="A103" t="s">
        <v>48</v>
      </c>
      <c s="34" t="s">
        <v>128</v>
      </c>
      <c s="34" t="s">
        <v>948</v>
      </c>
      <c s="35" t="s">
        <v>4</v>
      </c>
      <c s="6" t="s">
        <v>949</v>
      </c>
      <c s="36" t="s">
        <v>62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564</v>
      </c>
      <c>
        <f>(M103*0)/100</f>
      </c>
      <c t="s">
        <v>54</v>
      </c>
    </row>
    <row r="104" spans="1:5" ht="12.75">
      <c r="A104" s="35" t="s">
        <v>55</v>
      </c>
      <c r="E104" s="39" t="s">
        <v>4</v>
      </c>
    </row>
    <row r="105" spans="1:5" ht="25.5">
      <c r="A105" s="35" t="s">
        <v>56</v>
      </c>
      <c r="E105" s="40" t="s">
        <v>1083</v>
      </c>
    </row>
    <row r="106" spans="1:5" ht="89.25">
      <c r="A106" t="s">
        <v>57</v>
      </c>
      <c r="E106" s="39" t="s">
        <v>951</v>
      </c>
    </row>
    <row r="107" spans="1:16" ht="12.75">
      <c r="A107" t="s">
        <v>48</v>
      </c>
      <c s="34" t="s">
        <v>129</v>
      </c>
      <c s="34" t="s">
        <v>952</v>
      </c>
      <c s="35" t="s">
        <v>4</v>
      </c>
      <c s="6" t="s">
        <v>953</v>
      </c>
      <c s="36" t="s">
        <v>729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564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25.5">
      <c r="A109" s="35" t="s">
        <v>56</v>
      </c>
      <c r="E109" s="40" t="s">
        <v>1084</v>
      </c>
    </row>
    <row r="110" spans="1:5" ht="229.5">
      <c r="A110" t="s">
        <v>57</v>
      </c>
      <c r="E110" s="39" t="s">
        <v>955</v>
      </c>
    </row>
    <row r="111" spans="1:16" ht="12.75">
      <c r="A111" t="s">
        <v>48</v>
      </c>
      <c s="34" t="s">
        <v>130</v>
      </c>
      <c s="34" t="s">
        <v>956</v>
      </c>
      <c s="35" t="s">
        <v>4</v>
      </c>
      <c s="6" t="s">
        <v>957</v>
      </c>
      <c s="36" t="s">
        <v>62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564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25.5">
      <c r="A113" s="35" t="s">
        <v>56</v>
      </c>
      <c r="E113" s="40" t="s">
        <v>1085</v>
      </c>
    </row>
    <row r="114" spans="1:5" ht="89.25">
      <c r="A114" t="s">
        <v>57</v>
      </c>
      <c r="E114" s="39" t="s">
        <v>959</v>
      </c>
    </row>
    <row r="115" spans="1:16" ht="12.75">
      <c r="A115" t="s">
        <v>48</v>
      </c>
      <c s="34" t="s">
        <v>131</v>
      </c>
      <c s="34" t="s">
        <v>960</v>
      </c>
      <c s="35" t="s">
        <v>4</v>
      </c>
      <c s="6" t="s">
        <v>961</v>
      </c>
      <c s="36" t="s">
        <v>962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564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25.5">
      <c r="A117" s="35" t="s">
        <v>56</v>
      </c>
      <c r="E117" s="40" t="s">
        <v>963</v>
      </c>
    </row>
    <row r="118" spans="1:5" ht="357">
      <c r="A118" t="s">
        <v>57</v>
      </c>
      <c r="E118" s="39" t="s">
        <v>964</v>
      </c>
    </row>
    <row r="119" spans="1:16" ht="12.75">
      <c r="A119" t="s">
        <v>48</v>
      </c>
      <c s="34" t="s">
        <v>132</v>
      </c>
      <c s="34" t="s">
        <v>732</v>
      </c>
      <c s="35" t="s">
        <v>4</v>
      </c>
      <c s="6" t="s">
        <v>733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564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38.25">
      <c r="A121" s="35" t="s">
        <v>56</v>
      </c>
      <c r="E121" s="40" t="s">
        <v>1086</v>
      </c>
    </row>
    <row r="122" spans="1:5" ht="140.25">
      <c r="A122" t="s">
        <v>57</v>
      </c>
      <c r="E122" s="39" t="s">
        <v>735</v>
      </c>
    </row>
    <row r="123" spans="1:16" ht="25.5">
      <c r="A123" t="s">
        <v>48</v>
      </c>
      <c s="34" t="s">
        <v>133</v>
      </c>
      <c s="34" t="s">
        <v>736</v>
      </c>
      <c s="35" t="s">
        <v>4</v>
      </c>
      <c s="6" t="s">
        <v>737</v>
      </c>
      <c s="36" t="s">
        <v>738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564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25.5">
      <c r="A125" s="35" t="s">
        <v>56</v>
      </c>
      <c r="E125" s="40" t="s">
        <v>1087</v>
      </c>
    </row>
    <row r="126" spans="1:5" ht="127.5">
      <c r="A126" t="s">
        <v>57</v>
      </c>
      <c r="E126" s="39" t="s">
        <v>740</v>
      </c>
    </row>
    <row r="127" spans="1:16" ht="12.75">
      <c r="A127" t="s">
        <v>48</v>
      </c>
      <c s="34" t="s">
        <v>134</v>
      </c>
      <c s="34" t="s">
        <v>967</v>
      </c>
      <c s="35" t="s">
        <v>4</v>
      </c>
      <c s="6" t="s">
        <v>968</v>
      </c>
      <c s="36" t="s">
        <v>62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564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25.5">
      <c r="A129" s="35" t="s">
        <v>56</v>
      </c>
      <c r="E129" s="40" t="s">
        <v>1088</v>
      </c>
    </row>
    <row r="130" spans="1:5" ht="178.5">
      <c r="A130" t="s">
        <v>57</v>
      </c>
      <c r="E130" s="39" t="s">
        <v>970</v>
      </c>
    </row>
    <row r="131" spans="1:16" ht="12.75">
      <c r="A131" t="s">
        <v>48</v>
      </c>
      <c s="34" t="s">
        <v>136</v>
      </c>
      <c s="34" t="s">
        <v>971</v>
      </c>
      <c s="35" t="s">
        <v>4</v>
      </c>
      <c s="6" t="s">
        <v>972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564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38.25">
      <c r="A133" s="35" t="s">
        <v>56</v>
      </c>
      <c r="E133" s="40" t="s">
        <v>1070</v>
      </c>
    </row>
    <row r="134" spans="1:5" ht="76.5">
      <c r="A134" t="s">
        <v>57</v>
      </c>
      <c r="E134" s="39" t="s">
        <v>974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871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871</v>
      </c>
      <c r="E4" s="26" t="s">
        <v>872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1091</v>
      </c>
      <c r="E8" s="30" t="s">
        <v>1090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876</v>
      </c>
      <c s="35" t="s">
        <v>4</v>
      </c>
      <c s="6" t="s">
        <v>877</v>
      </c>
      <c s="36" t="s">
        <v>563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89.25">
      <c r="A12" s="35" t="s">
        <v>56</v>
      </c>
      <c r="E12" s="40" t="s">
        <v>1092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561</v>
      </c>
      <c s="35" t="s">
        <v>4</v>
      </c>
      <c s="6" t="s">
        <v>562</v>
      </c>
      <c s="36" t="s">
        <v>563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986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880</v>
      </c>
      <c s="35" t="s">
        <v>4</v>
      </c>
      <c s="6" t="s">
        <v>881</v>
      </c>
      <c s="36" t="s">
        <v>563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76.5">
      <c r="A20" s="35" t="s">
        <v>56</v>
      </c>
      <c r="E20" s="40" t="s">
        <v>1093</v>
      </c>
    </row>
    <row r="21" spans="1:5" ht="140.25">
      <c r="A21" t="s">
        <v>57</v>
      </c>
      <c r="E21" s="39" t="s">
        <v>566</v>
      </c>
    </row>
    <row r="22" spans="1:16" ht="12.75">
      <c r="A22" t="s">
        <v>48</v>
      </c>
      <c s="34" t="s">
        <v>63</v>
      </c>
      <c s="34" t="s">
        <v>582</v>
      </c>
      <c s="35" t="s">
        <v>4</v>
      </c>
      <c s="6" t="s">
        <v>583</v>
      </c>
      <c s="36" t="s">
        <v>528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564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883</v>
      </c>
    </row>
    <row r="25" spans="1:5" ht="12.75">
      <c r="A25" t="s">
        <v>57</v>
      </c>
      <c r="E25" s="39" t="s">
        <v>585</v>
      </c>
    </row>
    <row r="26" spans="1:13" ht="12.75">
      <c r="A26" t="s">
        <v>45</v>
      </c>
      <c r="C26" s="31" t="s">
        <v>797</v>
      </c>
      <c r="E26" s="33" t="s">
        <v>798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67</v>
      </c>
      <c s="34" t="s">
        <v>884</v>
      </c>
      <c s="35" t="s">
        <v>4</v>
      </c>
      <c s="6" t="s">
        <v>885</v>
      </c>
      <c s="36" t="s">
        <v>757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140.25">
      <c r="A29" s="35" t="s">
        <v>56</v>
      </c>
      <c r="E29" s="40" t="s">
        <v>1094</v>
      </c>
    </row>
    <row r="30" spans="1:5" ht="25.5">
      <c r="A30" t="s">
        <v>57</v>
      </c>
      <c r="E30" s="39" t="s">
        <v>887</v>
      </c>
    </row>
    <row r="31" spans="1:16" ht="25.5">
      <c r="A31" t="s">
        <v>48</v>
      </c>
      <c s="34" t="s">
        <v>70</v>
      </c>
      <c s="34" t="s">
        <v>998</v>
      </c>
      <c s="35" t="s">
        <v>4</v>
      </c>
      <c s="6" t="s">
        <v>999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564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38.25">
      <c r="A33" s="35" t="s">
        <v>56</v>
      </c>
      <c r="E33" s="40" t="s">
        <v>1095</v>
      </c>
    </row>
    <row r="34" spans="1:5" ht="63.75">
      <c r="A34" t="s">
        <v>57</v>
      </c>
      <c r="E34" s="39" t="s">
        <v>891</v>
      </c>
    </row>
    <row r="35" spans="1:16" ht="25.5">
      <c r="A35" t="s">
        <v>48</v>
      </c>
      <c s="34" t="s">
        <v>73</v>
      </c>
      <c s="34" t="s">
        <v>888</v>
      </c>
      <c s="35" t="s">
        <v>4</v>
      </c>
      <c s="6" t="s">
        <v>889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38.25">
      <c r="A37" s="35" t="s">
        <v>56</v>
      </c>
      <c r="E37" s="40" t="s">
        <v>1096</v>
      </c>
    </row>
    <row r="38" spans="1:5" ht="63.75">
      <c r="A38" t="s">
        <v>57</v>
      </c>
      <c r="E38" s="39" t="s">
        <v>891</v>
      </c>
    </row>
    <row r="39" spans="1:16" ht="12.75">
      <c r="A39" t="s">
        <v>48</v>
      </c>
      <c s="34" t="s">
        <v>76</v>
      </c>
      <c s="34" t="s">
        <v>799</v>
      </c>
      <c s="35" t="s">
        <v>4</v>
      </c>
      <c s="6" t="s">
        <v>800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564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76.5">
      <c r="A41" s="35" t="s">
        <v>56</v>
      </c>
      <c r="E41" s="40" t="s">
        <v>1002</v>
      </c>
    </row>
    <row r="42" spans="1:5" ht="369.75">
      <c r="A42" t="s">
        <v>57</v>
      </c>
      <c r="E42" s="39" t="s">
        <v>802</v>
      </c>
    </row>
    <row r="43" spans="1:16" ht="12.75">
      <c r="A43" t="s">
        <v>48</v>
      </c>
      <c s="34" t="s">
        <v>80</v>
      </c>
      <c s="34" t="s">
        <v>893</v>
      </c>
      <c s="35" t="s">
        <v>4</v>
      </c>
      <c s="6" t="s">
        <v>894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564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127.5">
      <c r="A45" s="35" t="s">
        <v>56</v>
      </c>
      <c r="E45" s="40" t="s">
        <v>1097</v>
      </c>
    </row>
    <row r="46" spans="1:5" ht="242.25">
      <c r="A46" t="s">
        <v>57</v>
      </c>
      <c r="E46" s="39" t="s">
        <v>896</v>
      </c>
    </row>
    <row r="47" spans="1:13" ht="12.75">
      <c r="A47" t="s">
        <v>45</v>
      </c>
      <c r="C47" s="31" t="s">
        <v>837</v>
      </c>
      <c r="E47" s="33" t="s">
        <v>838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85</v>
      </c>
      <c s="34" t="s">
        <v>839</v>
      </c>
      <c s="35" t="s">
        <v>4</v>
      </c>
      <c s="6" t="s">
        <v>840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564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38.25">
      <c r="A50" s="35" t="s">
        <v>56</v>
      </c>
      <c r="E50" s="40" t="s">
        <v>1004</v>
      </c>
    </row>
    <row r="51" spans="1:5" ht="369.75">
      <c r="A51" t="s">
        <v>57</v>
      </c>
      <c r="E51" s="39" t="s">
        <v>842</v>
      </c>
    </row>
    <row r="52" spans="1:16" ht="12.75">
      <c r="A52" t="s">
        <v>48</v>
      </c>
      <c s="34" t="s">
        <v>88</v>
      </c>
      <c s="34" t="s">
        <v>902</v>
      </c>
      <c s="35" t="s">
        <v>4</v>
      </c>
      <c s="6" t="s">
        <v>903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564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89.25">
      <c r="A54" s="35" t="s">
        <v>56</v>
      </c>
      <c r="E54" s="40" t="s">
        <v>1098</v>
      </c>
    </row>
    <row r="55" spans="1:5" ht="38.25">
      <c r="A55" t="s">
        <v>57</v>
      </c>
      <c r="E55" s="39" t="s">
        <v>905</v>
      </c>
    </row>
    <row r="56" spans="1:13" ht="12.75">
      <c r="A56" t="s">
        <v>45</v>
      </c>
      <c r="C56" s="31" t="s">
        <v>586</v>
      </c>
      <c r="E56" s="33" t="s">
        <v>587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91</v>
      </c>
      <c s="34" t="s">
        <v>588</v>
      </c>
      <c s="35" t="s">
        <v>4</v>
      </c>
      <c s="6" t="s">
        <v>589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564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38.25">
      <c r="A59" s="35" t="s">
        <v>56</v>
      </c>
      <c r="E59" s="40" t="s">
        <v>1006</v>
      </c>
    </row>
    <row r="60" spans="1:5" ht="89.25">
      <c r="A60" t="s">
        <v>57</v>
      </c>
      <c r="E60" s="39" t="s">
        <v>591</v>
      </c>
    </row>
    <row r="61" spans="1:16" ht="12.75">
      <c r="A61" t="s">
        <v>48</v>
      </c>
      <c s="34" t="s">
        <v>94</v>
      </c>
      <c s="34" t="s">
        <v>907</v>
      </c>
      <c s="35" t="s">
        <v>4</v>
      </c>
      <c s="6" t="s">
        <v>908</v>
      </c>
      <c s="36" t="s">
        <v>729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564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25.5">
      <c r="A63" s="35" t="s">
        <v>56</v>
      </c>
      <c r="E63" s="40" t="s">
        <v>1099</v>
      </c>
    </row>
    <row r="64" spans="1:5" ht="153">
      <c r="A64" t="s">
        <v>57</v>
      </c>
      <c r="E64" s="39" t="s">
        <v>910</v>
      </c>
    </row>
    <row r="65" spans="1:16" ht="12.75">
      <c r="A65" t="s">
        <v>48</v>
      </c>
      <c s="34" t="s">
        <v>96</v>
      </c>
      <c s="34" t="s">
        <v>1008</v>
      </c>
      <c s="35" t="s">
        <v>4</v>
      </c>
      <c s="6" t="s">
        <v>1009</v>
      </c>
      <c s="36" t="s">
        <v>729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564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25.5">
      <c r="A67" s="35" t="s">
        <v>56</v>
      </c>
      <c r="E67" s="40" t="s">
        <v>1100</v>
      </c>
    </row>
    <row r="68" spans="1:5" ht="89.25">
      <c r="A68" t="s">
        <v>57</v>
      </c>
      <c r="E68" s="39" t="s">
        <v>1011</v>
      </c>
    </row>
    <row r="69" spans="1:16" ht="12.75">
      <c r="A69" t="s">
        <v>48</v>
      </c>
      <c s="34" t="s">
        <v>100</v>
      </c>
      <c s="34" t="s">
        <v>911</v>
      </c>
      <c s="35" t="s">
        <v>4</v>
      </c>
      <c s="6" t="s">
        <v>912</v>
      </c>
      <c s="36" t="s">
        <v>103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564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89.25">
      <c r="A71" s="35" t="s">
        <v>56</v>
      </c>
      <c r="E71" s="40" t="s">
        <v>1101</v>
      </c>
    </row>
    <row r="72" spans="1:5" ht="38.25">
      <c r="A72" t="s">
        <v>57</v>
      </c>
      <c r="E72" s="39" t="s">
        <v>914</v>
      </c>
    </row>
    <row r="73" spans="1:16" ht="12.75">
      <c r="A73" t="s">
        <v>48</v>
      </c>
      <c s="34" t="s">
        <v>104</v>
      </c>
      <c s="34" t="s">
        <v>915</v>
      </c>
      <c s="35" t="s">
        <v>4</v>
      </c>
      <c s="6" t="s">
        <v>916</v>
      </c>
      <c s="36" t="s">
        <v>103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564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89.25">
      <c r="A75" s="35" t="s">
        <v>56</v>
      </c>
      <c r="E75" s="40" t="s">
        <v>1102</v>
      </c>
    </row>
    <row r="76" spans="1:5" ht="38.25">
      <c r="A76" t="s">
        <v>57</v>
      </c>
      <c r="E76" s="39" t="s">
        <v>918</v>
      </c>
    </row>
    <row r="77" spans="1:16" ht="12.75">
      <c r="A77" t="s">
        <v>48</v>
      </c>
      <c s="34" t="s">
        <v>107</v>
      </c>
      <c s="34" t="s">
        <v>919</v>
      </c>
      <c s="35" t="s">
        <v>4</v>
      </c>
      <c s="6" t="s">
        <v>920</v>
      </c>
      <c s="36" t="s">
        <v>62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564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89.25">
      <c r="A79" s="35" t="s">
        <v>56</v>
      </c>
      <c r="E79" s="40" t="s">
        <v>1103</v>
      </c>
    </row>
    <row r="80" spans="1:5" ht="38.25">
      <c r="A80" t="s">
        <v>57</v>
      </c>
      <c r="E80" s="39" t="s">
        <v>922</v>
      </c>
    </row>
    <row r="81" spans="1:16" ht="12.75">
      <c r="A81" t="s">
        <v>48</v>
      </c>
      <c s="34" t="s">
        <v>110</v>
      </c>
      <c s="34" t="s">
        <v>923</v>
      </c>
      <c s="35" t="s">
        <v>4</v>
      </c>
      <c s="6" t="s">
        <v>924</v>
      </c>
      <c s="36" t="s">
        <v>62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564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89.25">
      <c r="A83" s="35" t="s">
        <v>56</v>
      </c>
      <c r="E83" s="40" t="s">
        <v>1104</v>
      </c>
    </row>
    <row r="84" spans="1:5" ht="38.25">
      <c r="A84" t="s">
        <v>57</v>
      </c>
      <c r="E84" s="39" t="s">
        <v>926</v>
      </c>
    </row>
    <row r="85" spans="1:13" ht="12.75">
      <c r="A85" t="s">
        <v>45</v>
      </c>
      <c r="C85" s="31" t="s">
        <v>930</v>
      </c>
      <c r="E85" s="33" t="s">
        <v>931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113</v>
      </c>
      <c s="34" t="s">
        <v>932</v>
      </c>
      <c s="35" t="s">
        <v>4</v>
      </c>
      <c s="6" t="s">
        <v>933</v>
      </c>
      <c s="36" t="s">
        <v>729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564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51">
      <c r="A88" s="35" t="s">
        <v>56</v>
      </c>
      <c r="E88" s="40" t="s">
        <v>1105</v>
      </c>
    </row>
    <row r="89" spans="1:5" ht="76.5">
      <c r="A89" t="s">
        <v>57</v>
      </c>
      <c r="E89" s="39" t="s">
        <v>935</v>
      </c>
    </row>
    <row r="90" spans="1:13" ht="12.75">
      <c r="A90" t="s">
        <v>45</v>
      </c>
      <c r="C90" s="31" t="s">
        <v>721</v>
      </c>
      <c r="E90" s="33" t="s">
        <v>722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116</v>
      </c>
      <c s="34" t="s">
        <v>1017</v>
      </c>
      <c s="35" t="s">
        <v>4</v>
      </c>
      <c s="6" t="s">
        <v>1018</v>
      </c>
      <c s="36" t="s">
        <v>62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564</v>
      </c>
      <c>
        <f>(M91*0)/100</f>
      </c>
      <c t="s">
        <v>54</v>
      </c>
    </row>
    <row r="92" spans="1:5" ht="12.75">
      <c r="A92" s="35" t="s">
        <v>55</v>
      </c>
      <c r="E92" s="39" t="s">
        <v>4</v>
      </c>
    </row>
    <row r="93" spans="1:5" ht="89.25">
      <c r="A93" s="35" t="s">
        <v>56</v>
      </c>
      <c r="E93" s="40" t="s">
        <v>1106</v>
      </c>
    </row>
    <row r="94" spans="1:5" ht="229.5">
      <c r="A94" t="s">
        <v>57</v>
      </c>
      <c r="E94" s="39" t="s">
        <v>939</v>
      </c>
    </row>
    <row r="95" spans="1:16" ht="25.5">
      <c r="A95" t="s">
        <v>48</v>
      </c>
      <c s="34" t="s">
        <v>119</v>
      </c>
      <c s="34" t="s">
        <v>936</v>
      </c>
      <c s="35" t="s">
        <v>4</v>
      </c>
      <c s="6" t="s">
        <v>937</v>
      </c>
      <c s="36" t="s">
        <v>62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564</v>
      </c>
      <c>
        <f>(M95*0)/100</f>
      </c>
      <c t="s">
        <v>54</v>
      </c>
    </row>
    <row r="96" spans="1:5" ht="12.75">
      <c r="A96" s="35" t="s">
        <v>55</v>
      </c>
      <c r="E96" s="39" t="s">
        <v>4</v>
      </c>
    </row>
    <row r="97" spans="1:5" ht="51">
      <c r="A97" s="35" t="s">
        <v>56</v>
      </c>
      <c r="E97" s="40" t="s">
        <v>1107</v>
      </c>
    </row>
    <row r="98" spans="1:5" ht="229.5">
      <c r="A98" t="s">
        <v>57</v>
      </c>
      <c r="E98" s="39" t="s">
        <v>939</v>
      </c>
    </row>
    <row r="99" spans="1:16" ht="25.5">
      <c r="A99" t="s">
        <v>48</v>
      </c>
      <c s="34" t="s">
        <v>123</v>
      </c>
      <c s="34" t="s">
        <v>940</v>
      </c>
      <c s="35" t="s">
        <v>4</v>
      </c>
      <c s="6" t="s">
        <v>941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564</v>
      </c>
      <c>
        <f>(M99*0)/100</f>
      </c>
      <c t="s">
        <v>54</v>
      </c>
    </row>
    <row r="100" spans="1:5" ht="12.75">
      <c r="A100" s="35" t="s">
        <v>55</v>
      </c>
      <c r="E100" s="39" t="s">
        <v>4</v>
      </c>
    </row>
    <row r="101" spans="1:5" ht="76.5">
      <c r="A101" s="35" t="s">
        <v>56</v>
      </c>
      <c r="E101" s="40" t="s">
        <v>1108</v>
      </c>
    </row>
    <row r="102" spans="1:5" ht="255">
      <c r="A102" t="s">
        <v>57</v>
      </c>
      <c r="E102" s="39" t="s">
        <v>943</v>
      </c>
    </row>
    <row r="103" spans="1:16" ht="25.5">
      <c r="A103" t="s">
        <v>48</v>
      </c>
      <c s="34" t="s">
        <v>128</v>
      </c>
      <c s="34" t="s">
        <v>948</v>
      </c>
      <c s="35" t="s">
        <v>4</v>
      </c>
      <c s="6" t="s">
        <v>949</v>
      </c>
      <c s="36" t="s">
        <v>62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564</v>
      </c>
      <c>
        <f>(M103*0)/100</f>
      </c>
      <c t="s">
        <v>54</v>
      </c>
    </row>
    <row r="104" spans="1:5" ht="12.75">
      <c r="A104" s="35" t="s">
        <v>55</v>
      </c>
      <c r="E104" s="39" t="s">
        <v>4</v>
      </c>
    </row>
    <row r="105" spans="1:5" ht="25.5">
      <c r="A105" s="35" t="s">
        <v>56</v>
      </c>
      <c r="E105" s="40" t="s">
        <v>1109</v>
      </c>
    </row>
    <row r="106" spans="1:5" ht="89.25">
      <c r="A106" t="s">
        <v>57</v>
      </c>
      <c r="E106" s="39" t="s">
        <v>951</v>
      </c>
    </row>
    <row r="107" spans="1:16" ht="12.75">
      <c r="A107" t="s">
        <v>48</v>
      </c>
      <c s="34" t="s">
        <v>129</v>
      </c>
      <c s="34" t="s">
        <v>952</v>
      </c>
      <c s="35" t="s">
        <v>4</v>
      </c>
      <c s="6" t="s">
        <v>953</v>
      </c>
      <c s="36" t="s">
        <v>729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564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25.5">
      <c r="A109" s="35" t="s">
        <v>56</v>
      </c>
      <c r="E109" s="40" t="s">
        <v>1110</v>
      </c>
    </row>
    <row r="110" spans="1:5" ht="229.5">
      <c r="A110" t="s">
        <v>57</v>
      </c>
      <c r="E110" s="39" t="s">
        <v>955</v>
      </c>
    </row>
    <row r="111" spans="1:16" ht="12.75">
      <c r="A111" t="s">
        <v>48</v>
      </c>
      <c s="34" t="s">
        <v>130</v>
      </c>
      <c s="34" t="s">
        <v>956</v>
      </c>
      <c s="35" t="s">
        <v>4</v>
      </c>
      <c s="6" t="s">
        <v>957</v>
      </c>
      <c s="36" t="s">
        <v>62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564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25.5">
      <c r="A113" s="35" t="s">
        <v>56</v>
      </c>
      <c r="E113" s="40" t="s">
        <v>1111</v>
      </c>
    </row>
    <row r="114" spans="1:5" ht="89.25">
      <c r="A114" t="s">
        <v>57</v>
      </c>
      <c r="E114" s="39" t="s">
        <v>959</v>
      </c>
    </row>
    <row r="115" spans="1:16" ht="12.75">
      <c r="A115" t="s">
        <v>48</v>
      </c>
      <c s="34" t="s">
        <v>131</v>
      </c>
      <c s="34" t="s">
        <v>960</v>
      </c>
      <c s="35" t="s">
        <v>4</v>
      </c>
      <c s="6" t="s">
        <v>961</v>
      </c>
      <c s="36" t="s">
        <v>962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564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25.5">
      <c r="A117" s="35" t="s">
        <v>56</v>
      </c>
      <c r="E117" s="40" t="s">
        <v>963</v>
      </c>
    </row>
    <row r="118" spans="1:5" ht="357">
      <c r="A118" t="s">
        <v>57</v>
      </c>
      <c r="E118" s="39" t="s">
        <v>964</v>
      </c>
    </row>
    <row r="119" spans="1:16" ht="12.75">
      <c r="A119" t="s">
        <v>48</v>
      </c>
      <c s="34" t="s">
        <v>132</v>
      </c>
      <c s="34" t="s">
        <v>732</v>
      </c>
      <c s="35" t="s">
        <v>4</v>
      </c>
      <c s="6" t="s">
        <v>733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564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38.25">
      <c r="A121" s="35" t="s">
        <v>56</v>
      </c>
      <c r="E121" s="40" t="s">
        <v>1028</v>
      </c>
    </row>
    <row r="122" spans="1:5" ht="140.25">
      <c r="A122" t="s">
        <v>57</v>
      </c>
      <c r="E122" s="39" t="s">
        <v>735</v>
      </c>
    </row>
    <row r="123" spans="1:16" ht="25.5">
      <c r="A123" t="s">
        <v>48</v>
      </c>
      <c s="34" t="s">
        <v>133</v>
      </c>
      <c s="34" t="s">
        <v>736</v>
      </c>
      <c s="35" t="s">
        <v>4</v>
      </c>
      <c s="6" t="s">
        <v>737</v>
      </c>
      <c s="36" t="s">
        <v>738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564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25.5">
      <c r="A125" s="35" t="s">
        <v>56</v>
      </c>
      <c r="E125" s="40" t="s">
        <v>1029</v>
      </c>
    </row>
    <row r="126" spans="1:5" ht="127.5">
      <c r="A126" t="s">
        <v>57</v>
      </c>
      <c r="E126" s="39" t="s">
        <v>740</v>
      </c>
    </row>
    <row r="127" spans="1:16" ht="12.75">
      <c r="A127" t="s">
        <v>48</v>
      </c>
      <c s="34" t="s">
        <v>134</v>
      </c>
      <c s="34" t="s">
        <v>967</v>
      </c>
      <c s="35" t="s">
        <v>4</v>
      </c>
      <c s="6" t="s">
        <v>968</v>
      </c>
      <c s="36" t="s">
        <v>62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564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25.5">
      <c r="A129" s="35" t="s">
        <v>56</v>
      </c>
      <c r="E129" s="40" t="s">
        <v>1030</v>
      </c>
    </row>
    <row r="130" spans="1:5" ht="178.5">
      <c r="A130" t="s">
        <v>57</v>
      </c>
      <c r="E130" s="39" t="s">
        <v>970</v>
      </c>
    </row>
    <row r="131" spans="1:16" ht="12.75">
      <c r="A131" t="s">
        <v>48</v>
      </c>
      <c s="34" t="s">
        <v>136</v>
      </c>
      <c s="34" t="s">
        <v>971</v>
      </c>
      <c s="35" t="s">
        <v>4</v>
      </c>
      <c s="6" t="s">
        <v>972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564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38.25">
      <c r="A133" s="35" t="s">
        <v>56</v>
      </c>
      <c r="E133" s="40" t="s">
        <v>1004</v>
      </c>
    </row>
    <row r="134" spans="1:5" ht="76.5">
      <c r="A134" t="s">
        <v>57</v>
      </c>
      <c r="E134" s="39" t="s">
        <v>974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1112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1112</v>
      </c>
      <c r="E4" s="26" t="s">
        <v>1113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COUNTIFS(L8:L226,"=0",A8:A226,"P")+COUNTIFS(L8:L226,"",A8:A226,"P")+SUM(Q8:Q226)</f>
      </c>
    </row>
    <row r="8" spans="1:13" ht="12.75">
      <c r="A8" t="s">
        <v>43</v>
      </c>
      <c r="C8" s="28" t="s">
        <v>1116</v>
      </c>
      <c r="E8" s="30" t="s">
        <v>1115</v>
      </c>
      <c r="J8" s="29">
        <f>0+J9+J34+J47+J80+J101+J126+J131+J188+J193+J206+J211+J216+J221</f>
      </c>
      <c s="29">
        <f>0+K9+K34+K47+K80+K101+K126+K131+K188+K193+K206+K211+K216+K221</f>
      </c>
      <c s="29">
        <f>0+L9+L34+L47+L80+L101+L126+L131+L188+L193+L206+L211+L216+L221</f>
      </c>
      <c s="29">
        <f>0+M9+M34+M47+M80+M101+M126+M131+M188+M193+M206+M211+M216+M221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1118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876</v>
      </c>
      <c s="35" t="s">
        <v>4</v>
      </c>
      <c s="6" t="s">
        <v>877</v>
      </c>
      <c s="36" t="s">
        <v>563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1117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1119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1120</v>
      </c>
      <c s="35" t="s">
        <v>4</v>
      </c>
      <c s="6" t="s">
        <v>1121</v>
      </c>
      <c s="36" t="s">
        <v>563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38.25">
      <c r="A20" s="35" t="s">
        <v>56</v>
      </c>
      <c r="E20" s="40" t="s">
        <v>1122</v>
      </c>
    </row>
    <row r="21" spans="1:5" ht="140.25">
      <c r="A21" t="s">
        <v>57</v>
      </c>
      <c r="E21" s="39" t="s">
        <v>566</v>
      </c>
    </row>
    <row r="22" spans="1:16" ht="12.75">
      <c r="A22" t="s">
        <v>48</v>
      </c>
      <c s="34" t="s">
        <v>63</v>
      </c>
      <c s="34" t="s">
        <v>1123</v>
      </c>
      <c s="35" t="s">
        <v>4</v>
      </c>
      <c s="6" t="s">
        <v>1124</v>
      </c>
      <c s="36" t="s">
        <v>729</v>
      </c>
      <c s="37">
        <v>153.12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1117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63.75">
      <c r="A24" s="35" t="s">
        <v>56</v>
      </c>
      <c r="E24" s="40" t="s">
        <v>1125</v>
      </c>
    </row>
    <row r="25" spans="1:5" ht="12.75">
      <c r="A25" t="s">
        <v>57</v>
      </c>
      <c r="E25" s="39" t="s">
        <v>1126</v>
      </c>
    </row>
    <row r="26" spans="1:16" ht="12.75">
      <c r="A26" t="s">
        <v>48</v>
      </c>
      <c s="34" t="s">
        <v>67</v>
      </c>
      <c s="34" t="s">
        <v>1127</v>
      </c>
      <c s="35" t="s">
        <v>4</v>
      </c>
      <c s="6" t="s">
        <v>1128</v>
      </c>
      <c s="36" t="s">
        <v>1129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1117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25.5">
      <c r="A28" s="35" t="s">
        <v>56</v>
      </c>
      <c r="E28" s="40" t="s">
        <v>1130</v>
      </c>
    </row>
    <row r="29" spans="1:5" ht="12.75">
      <c r="A29" t="s">
        <v>57</v>
      </c>
      <c r="E29" s="39" t="s">
        <v>1126</v>
      </c>
    </row>
    <row r="30" spans="1:16" ht="12.75">
      <c r="A30" t="s">
        <v>48</v>
      </c>
      <c s="34" t="s">
        <v>70</v>
      </c>
      <c s="34" t="s">
        <v>1131</v>
      </c>
      <c s="35" t="s">
        <v>4</v>
      </c>
      <c s="6" t="s">
        <v>1132</v>
      </c>
      <c s="36" t="s">
        <v>729</v>
      </c>
      <c s="37">
        <v>153.12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1117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25.5">
      <c r="A32" s="35" t="s">
        <v>56</v>
      </c>
      <c r="E32" s="40" t="s">
        <v>1133</v>
      </c>
    </row>
    <row r="33" spans="1:5" ht="12.75">
      <c r="A33" t="s">
        <v>57</v>
      </c>
      <c r="E33" s="39" t="s">
        <v>1126</v>
      </c>
    </row>
    <row r="34" spans="1:13" ht="12.75">
      <c r="A34" t="s">
        <v>45</v>
      </c>
      <c r="C34" s="31" t="s">
        <v>797</v>
      </c>
      <c r="E34" s="33" t="s">
        <v>798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48</v>
      </c>
      <c s="34" t="s">
        <v>73</v>
      </c>
      <c s="34" t="s">
        <v>1134</v>
      </c>
      <c s="35" t="s">
        <v>4</v>
      </c>
      <c s="6" t="s">
        <v>1135</v>
      </c>
      <c s="36" t="s">
        <v>122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38.25">
      <c r="A37" s="35" t="s">
        <v>56</v>
      </c>
      <c r="E37" s="40" t="s">
        <v>1136</v>
      </c>
    </row>
    <row r="38" spans="1:5" ht="38.25">
      <c r="A38" t="s">
        <v>57</v>
      </c>
      <c r="E38" s="39" t="s">
        <v>1137</v>
      </c>
    </row>
    <row r="39" spans="1:16" ht="12.75">
      <c r="A39" t="s">
        <v>48</v>
      </c>
      <c s="34" t="s">
        <v>76</v>
      </c>
      <c s="34" t="s">
        <v>1138</v>
      </c>
      <c s="35" t="s">
        <v>4</v>
      </c>
      <c s="6" t="s">
        <v>1139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1117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229.5">
      <c r="A41" s="35" t="s">
        <v>56</v>
      </c>
      <c r="E41" s="40" t="s">
        <v>1140</v>
      </c>
    </row>
    <row r="42" spans="1:5" ht="318.75">
      <c r="A42" t="s">
        <v>57</v>
      </c>
      <c r="E42" s="39" t="s">
        <v>806</v>
      </c>
    </row>
    <row r="43" spans="1:16" ht="12.75">
      <c r="A43" t="s">
        <v>48</v>
      </c>
      <c s="34" t="s">
        <v>80</v>
      </c>
      <c s="34" t="s">
        <v>812</v>
      </c>
      <c s="35" t="s">
        <v>4</v>
      </c>
      <c s="6" t="s">
        <v>813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1117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204">
      <c r="A45" s="35" t="s">
        <v>56</v>
      </c>
      <c r="E45" s="40" t="s">
        <v>1141</v>
      </c>
    </row>
    <row r="46" spans="1:5" ht="229.5">
      <c r="A46" t="s">
        <v>57</v>
      </c>
      <c r="E46" s="39" t="s">
        <v>815</v>
      </c>
    </row>
    <row r="47" spans="1:13" ht="12.75">
      <c r="A47" t="s">
        <v>45</v>
      </c>
      <c r="C47" s="31" t="s">
        <v>820</v>
      </c>
      <c r="E47" s="33" t="s">
        <v>821</v>
      </c>
      <c r="J47" s="32">
        <f>0</f>
      </c>
      <c s="32">
        <f>0</f>
      </c>
      <c s="32">
        <f>0+L48+L52+L56+L60+L64+L68+L72+L76</f>
      </c>
      <c s="32">
        <f>0+M48+M52+M56+M60+M64+M68+M72+M76</f>
      </c>
    </row>
    <row r="48" spans="1:16" ht="12.75">
      <c r="A48" t="s">
        <v>48</v>
      </c>
      <c s="34" t="s">
        <v>85</v>
      </c>
      <c s="34" t="s">
        <v>1142</v>
      </c>
      <c s="35" t="s">
        <v>4</v>
      </c>
      <c s="6" t="s">
        <v>1143</v>
      </c>
      <c s="36" t="s">
        <v>563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1117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89.25">
      <c r="A50" s="35" t="s">
        <v>56</v>
      </c>
      <c r="E50" s="40" t="s">
        <v>1144</v>
      </c>
    </row>
    <row r="51" spans="1:5" ht="38.25">
      <c r="A51" t="s">
        <v>57</v>
      </c>
      <c r="E51" s="39" t="s">
        <v>1145</v>
      </c>
    </row>
    <row r="52" spans="1:16" ht="12.75">
      <c r="A52" t="s">
        <v>48</v>
      </c>
      <c s="34" t="s">
        <v>88</v>
      </c>
      <c s="34" t="s">
        <v>1146</v>
      </c>
      <c s="35" t="s">
        <v>4</v>
      </c>
      <c s="6" t="s">
        <v>1147</v>
      </c>
      <c s="36" t="s">
        <v>729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1117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127.5">
      <c r="A54" s="35" t="s">
        <v>56</v>
      </c>
      <c r="E54" s="40" t="s">
        <v>1148</v>
      </c>
    </row>
    <row r="55" spans="1:5" ht="25.5">
      <c r="A55" t="s">
        <v>57</v>
      </c>
      <c r="E55" s="39" t="s">
        <v>1149</v>
      </c>
    </row>
    <row r="56" spans="1:16" ht="25.5">
      <c r="A56" t="s">
        <v>48</v>
      </c>
      <c s="34" t="s">
        <v>91</v>
      </c>
      <c s="34" t="s">
        <v>1150</v>
      </c>
      <c s="35" t="s">
        <v>4</v>
      </c>
      <c s="6" t="s">
        <v>1151</v>
      </c>
      <c s="36" t="s">
        <v>62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564</v>
      </c>
      <c>
        <f>(M56*0)/100</f>
      </c>
      <c t="s">
        <v>54</v>
      </c>
    </row>
    <row r="57" spans="1:5" ht="12.75">
      <c r="A57" s="35" t="s">
        <v>55</v>
      </c>
      <c r="E57" s="39" t="s">
        <v>4</v>
      </c>
    </row>
    <row r="58" spans="1:5" ht="38.25">
      <c r="A58" s="35" t="s">
        <v>56</v>
      </c>
      <c r="E58" s="40" t="s">
        <v>1152</v>
      </c>
    </row>
    <row r="59" spans="1:5" ht="63.75">
      <c r="A59" t="s">
        <v>57</v>
      </c>
      <c r="E59" s="39" t="s">
        <v>1153</v>
      </c>
    </row>
    <row r="60" spans="1:16" ht="12.75">
      <c r="A60" t="s">
        <v>48</v>
      </c>
      <c s="34" t="s">
        <v>94</v>
      </c>
      <c s="34" t="s">
        <v>1154</v>
      </c>
      <c s="35" t="s">
        <v>4</v>
      </c>
      <c s="6" t="s">
        <v>1155</v>
      </c>
      <c s="36" t="s">
        <v>62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564</v>
      </c>
      <c>
        <f>(M60*0)/100</f>
      </c>
      <c t="s">
        <v>54</v>
      </c>
    </row>
    <row r="61" spans="1:5" ht="12.75">
      <c r="A61" s="35" t="s">
        <v>55</v>
      </c>
      <c r="E61" s="39" t="s">
        <v>4</v>
      </c>
    </row>
    <row r="62" spans="1:5" ht="38.25">
      <c r="A62" s="35" t="s">
        <v>56</v>
      </c>
      <c r="E62" s="40" t="s">
        <v>1156</v>
      </c>
    </row>
    <row r="63" spans="1:5" ht="191.25">
      <c r="A63" t="s">
        <v>57</v>
      </c>
      <c r="E63" s="39" t="s">
        <v>1157</v>
      </c>
    </row>
    <row r="64" spans="1:16" ht="12.75">
      <c r="A64" t="s">
        <v>48</v>
      </c>
      <c s="34" t="s">
        <v>96</v>
      </c>
      <c s="34" t="s">
        <v>1158</v>
      </c>
      <c s="35" t="s">
        <v>4</v>
      </c>
      <c s="6" t="s">
        <v>1159</v>
      </c>
      <c s="36" t="s">
        <v>103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564</v>
      </c>
      <c>
        <f>(M64*0)/100</f>
      </c>
      <c t="s">
        <v>54</v>
      </c>
    </row>
    <row r="65" spans="1:5" ht="12.75">
      <c r="A65" s="35" t="s">
        <v>55</v>
      </c>
      <c r="E65" s="39" t="s">
        <v>4</v>
      </c>
    </row>
    <row r="66" spans="1:5" ht="25.5">
      <c r="A66" s="35" t="s">
        <v>56</v>
      </c>
      <c r="E66" s="40" t="s">
        <v>1160</v>
      </c>
    </row>
    <row r="67" spans="1:5" ht="153">
      <c r="A67" t="s">
        <v>57</v>
      </c>
      <c r="E67" s="39" t="s">
        <v>1161</v>
      </c>
    </row>
    <row r="68" spans="1:16" ht="12.75">
      <c r="A68" t="s">
        <v>48</v>
      </c>
      <c s="34" t="s">
        <v>100</v>
      </c>
      <c s="34" t="s">
        <v>1162</v>
      </c>
      <c s="35" t="s">
        <v>4</v>
      </c>
      <c s="6" t="s">
        <v>1163</v>
      </c>
      <c s="36" t="s">
        <v>103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564</v>
      </c>
      <c>
        <f>(M68*0)/100</f>
      </c>
      <c t="s">
        <v>54</v>
      </c>
    </row>
    <row r="69" spans="1:5" ht="12.75">
      <c r="A69" s="35" t="s">
        <v>55</v>
      </c>
      <c r="E69" s="39" t="s">
        <v>4</v>
      </c>
    </row>
    <row r="70" spans="1:5" ht="25.5">
      <c r="A70" s="35" t="s">
        <v>56</v>
      </c>
      <c r="E70" s="40" t="s">
        <v>1164</v>
      </c>
    </row>
    <row r="71" spans="1:5" ht="153">
      <c r="A71" t="s">
        <v>57</v>
      </c>
      <c r="E71" s="39" t="s">
        <v>1165</v>
      </c>
    </row>
    <row r="72" spans="1:16" ht="12.75">
      <c r="A72" t="s">
        <v>48</v>
      </c>
      <c s="34" t="s">
        <v>104</v>
      </c>
      <c s="34" t="s">
        <v>1166</v>
      </c>
      <c s="35" t="s">
        <v>4</v>
      </c>
      <c s="6" t="s">
        <v>1167</v>
      </c>
      <c s="36" t="s">
        <v>103</v>
      </c>
      <c s="37">
        <v>345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564</v>
      </c>
      <c>
        <f>(M72*0)/100</f>
      </c>
      <c t="s">
        <v>54</v>
      </c>
    </row>
    <row r="73" spans="1:5" ht="12.75">
      <c r="A73" s="35" t="s">
        <v>55</v>
      </c>
      <c r="E73" s="39" t="s">
        <v>4</v>
      </c>
    </row>
    <row r="74" spans="1:5" ht="25.5">
      <c r="A74" s="35" t="s">
        <v>56</v>
      </c>
      <c r="E74" s="40" t="s">
        <v>1168</v>
      </c>
    </row>
    <row r="75" spans="1:5" ht="153">
      <c r="A75" t="s">
        <v>57</v>
      </c>
      <c r="E75" s="39" t="s">
        <v>1169</v>
      </c>
    </row>
    <row r="76" spans="1:16" ht="12.75">
      <c r="A76" t="s">
        <v>48</v>
      </c>
      <c s="34" t="s">
        <v>107</v>
      </c>
      <c s="34" t="s">
        <v>833</v>
      </c>
      <c s="35" t="s">
        <v>4</v>
      </c>
      <c s="6" t="s">
        <v>834</v>
      </c>
      <c s="36" t="s">
        <v>729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564</v>
      </c>
      <c>
        <f>(M76*0)/100</f>
      </c>
      <c t="s">
        <v>54</v>
      </c>
    </row>
    <row r="77" spans="1:5" ht="12.75">
      <c r="A77" s="35" t="s">
        <v>55</v>
      </c>
      <c r="E77" s="39" t="s">
        <v>4</v>
      </c>
    </row>
    <row r="78" spans="1:5" ht="76.5">
      <c r="A78" s="35" t="s">
        <v>56</v>
      </c>
      <c r="E78" s="40" t="s">
        <v>1170</v>
      </c>
    </row>
    <row r="79" spans="1:5" ht="102">
      <c r="A79" t="s">
        <v>57</v>
      </c>
      <c r="E79" s="39" t="s">
        <v>836</v>
      </c>
    </row>
    <row r="80" spans="1:13" ht="12.75">
      <c r="A80" t="s">
        <v>45</v>
      </c>
      <c r="C80" s="31" t="s">
        <v>1171</v>
      </c>
      <c r="E80" s="33" t="s">
        <v>1172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48</v>
      </c>
      <c s="34" t="s">
        <v>110</v>
      </c>
      <c s="34" t="s">
        <v>1173</v>
      </c>
      <c s="35" t="s">
        <v>4</v>
      </c>
      <c s="6" t="s">
        <v>1174</v>
      </c>
      <c s="36" t="s">
        <v>962</v>
      </c>
      <c s="37">
        <v>4177.7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1117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25.5">
      <c r="A83" s="35" t="s">
        <v>56</v>
      </c>
      <c r="E83" s="40" t="s">
        <v>1175</v>
      </c>
    </row>
    <row r="84" spans="1:5" ht="293.25">
      <c r="A84" t="s">
        <v>57</v>
      </c>
      <c r="E84" s="39" t="s">
        <v>1176</v>
      </c>
    </row>
    <row r="85" spans="1:16" ht="12.75">
      <c r="A85" t="s">
        <v>48</v>
      </c>
      <c s="34" t="s">
        <v>113</v>
      </c>
      <c s="34" t="s">
        <v>1177</v>
      </c>
      <c s="35" t="s">
        <v>4</v>
      </c>
      <c s="6" t="s">
        <v>1178</v>
      </c>
      <c s="36" t="s">
        <v>52</v>
      </c>
      <c s="37">
        <v>710.55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564</v>
      </c>
      <c>
        <f>(M85*0)/100</f>
      </c>
      <c t="s">
        <v>54</v>
      </c>
    </row>
    <row r="86" spans="1:5" ht="12.75">
      <c r="A86" s="35" t="s">
        <v>55</v>
      </c>
      <c r="E86" s="39" t="s">
        <v>4</v>
      </c>
    </row>
    <row r="87" spans="1:5" ht="38.25">
      <c r="A87" s="35" t="s">
        <v>56</v>
      </c>
      <c r="E87" s="40" t="s">
        <v>1179</v>
      </c>
    </row>
    <row r="88" spans="1:5" ht="369.75">
      <c r="A88" t="s">
        <v>57</v>
      </c>
      <c r="E88" s="39" t="s">
        <v>842</v>
      </c>
    </row>
    <row r="89" spans="1:16" ht="12.75">
      <c r="A89" t="s">
        <v>48</v>
      </c>
      <c s="34" t="s">
        <v>116</v>
      </c>
      <c s="34" t="s">
        <v>1180</v>
      </c>
      <c s="35" t="s">
        <v>4</v>
      </c>
      <c s="6" t="s">
        <v>1181</v>
      </c>
      <c s="36" t="s">
        <v>52</v>
      </c>
      <c s="37">
        <v>1380.22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564</v>
      </c>
      <c>
        <f>(M89*0)/100</f>
      </c>
      <c t="s">
        <v>54</v>
      </c>
    </row>
    <row r="90" spans="1:5" ht="12.75">
      <c r="A90" s="35" t="s">
        <v>55</v>
      </c>
      <c r="E90" s="39" t="s">
        <v>4</v>
      </c>
    </row>
    <row r="91" spans="1:5" ht="76.5">
      <c r="A91" s="35" t="s">
        <v>56</v>
      </c>
      <c r="E91" s="40" t="s">
        <v>1182</v>
      </c>
    </row>
    <row r="92" spans="1:5" ht="369.75">
      <c r="A92" t="s">
        <v>57</v>
      </c>
      <c r="E92" s="39" t="s">
        <v>842</v>
      </c>
    </row>
    <row r="93" spans="1:16" ht="12.75">
      <c r="A93" t="s">
        <v>48</v>
      </c>
      <c s="34" t="s">
        <v>119</v>
      </c>
      <c s="34" t="s">
        <v>1183</v>
      </c>
      <c s="35" t="s">
        <v>4</v>
      </c>
      <c s="6" t="s">
        <v>1184</v>
      </c>
      <c s="36" t="s">
        <v>563</v>
      </c>
      <c s="37">
        <v>182.23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564</v>
      </c>
      <c>
        <f>(M93*0)/100</f>
      </c>
      <c t="s">
        <v>54</v>
      </c>
    </row>
    <row r="94" spans="1:5" ht="12.75">
      <c r="A94" s="35" t="s">
        <v>55</v>
      </c>
      <c r="E94" s="39" t="s">
        <v>4</v>
      </c>
    </row>
    <row r="95" spans="1:5" ht="102">
      <c r="A95" s="35" t="s">
        <v>56</v>
      </c>
      <c r="E95" s="40" t="s">
        <v>1185</v>
      </c>
    </row>
    <row r="96" spans="1:5" ht="267.75">
      <c r="A96" t="s">
        <v>57</v>
      </c>
      <c r="E96" s="39" t="s">
        <v>1186</v>
      </c>
    </row>
    <row r="97" spans="1:16" ht="12.75">
      <c r="A97" t="s">
        <v>48</v>
      </c>
      <c s="34" t="s">
        <v>123</v>
      </c>
      <c s="34" t="s">
        <v>1187</v>
      </c>
      <c s="35" t="s">
        <v>4</v>
      </c>
      <c s="6" t="s">
        <v>1188</v>
      </c>
      <c s="36" t="s">
        <v>103</v>
      </c>
      <c s="37">
        <v>12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1117</v>
      </c>
      <c>
        <f>(M97*0)/100</f>
      </c>
      <c t="s">
        <v>54</v>
      </c>
    </row>
    <row r="98" spans="1:5" ht="12.75">
      <c r="A98" s="35" t="s">
        <v>55</v>
      </c>
      <c r="E98" s="39" t="s">
        <v>4</v>
      </c>
    </row>
    <row r="99" spans="1:5" ht="76.5">
      <c r="A99" s="35" t="s">
        <v>56</v>
      </c>
      <c r="E99" s="40" t="s">
        <v>1189</v>
      </c>
    </row>
    <row r="100" spans="1:5" ht="153">
      <c r="A100" t="s">
        <v>57</v>
      </c>
      <c r="E100" s="39" t="s">
        <v>1190</v>
      </c>
    </row>
    <row r="101" spans="1:13" ht="12.75">
      <c r="A101" t="s">
        <v>45</v>
      </c>
      <c r="C101" s="31" t="s">
        <v>837</v>
      </c>
      <c r="E101" s="33" t="s">
        <v>838</v>
      </c>
      <c r="J101" s="32">
        <f>0</f>
      </c>
      <c s="32">
        <f>0</f>
      </c>
      <c s="32">
        <f>0+L102+L106+L110+L114+L118+L122</f>
      </c>
      <c s="32">
        <f>0+M102+M106+M110+M114+M118+M122</f>
      </c>
    </row>
    <row r="102" spans="1:16" ht="12.75">
      <c r="A102" t="s">
        <v>48</v>
      </c>
      <c s="34" t="s">
        <v>128</v>
      </c>
      <c s="34" t="s">
        <v>1191</v>
      </c>
      <c s="35" t="s">
        <v>4</v>
      </c>
      <c s="6" t="s">
        <v>1192</v>
      </c>
      <c s="36" t="s">
        <v>563</v>
      </c>
      <c s="37">
        <v>8.299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564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63.75">
      <c r="A104" s="35" t="s">
        <v>56</v>
      </c>
      <c r="E104" s="40" t="s">
        <v>1193</v>
      </c>
    </row>
    <row r="105" spans="1:5" ht="293.25">
      <c r="A105" t="s">
        <v>57</v>
      </c>
      <c r="E105" s="39" t="s">
        <v>1176</v>
      </c>
    </row>
    <row r="106" spans="1:16" ht="12.75">
      <c r="A106" t="s">
        <v>48</v>
      </c>
      <c s="34" t="s">
        <v>129</v>
      </c>
      <c s="34" t="s">
        <v>1194</v>
      </c>
      <c s="35" t="s">
        <v>4</v>
      </c>
      <c s="6" t="s">
        <v>1195</v>
      </c>
      <c s="36" t="s">
        <v>52</v>
      </c>
      <c s="37">
        <v>11.127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564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63.75">
      <c r="A108" s="35" t="s">
        <v>56</v>
      </c>
      <c r="E108" s="40" t="s">
        <v>1196</v>
      </c>
    </row>
    <row r="109" spans="1:5" ht="369.75">
      <c r="A109" t="s">
        <v>57</v>
      </c>
      <c r="E109" s="39" t="s">
        <v>842</v>
      </c>
    </row>
    <row r="110" spans="1:16" ht="12.75">
      <c r="A110" t="s">
        <v>48</v>
      </c>
      <c s="34" t="s">
        <v>130</v>
      </c>
      <c s="34" t="s">
        <v>1197</v>
      </c>
      <c s="35" t="s">
        <v>4</v>
      </c>
      <c s="6" t="s">
        <v>1198</v>
      </c>
      <c s="36" t="s">
        <v>52</v>
      </c>
      <c s="37">
        <v>279.542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564</v>
      </c>
      <c>
        <f>(M110*0)/100</f>
      </c>
      <c t="s">
        <v>54</v>
      </c>
    </row>
    <row r="111" spans="1:5" ht="12.75">
      <c r="A111" s="35" t="s">
        <v>55</v>
      </c>
      <c r="E111" s="39" t="s">
        <v>4</v>
      </c>
    </row>
    <row r="112" spans="1:5" ht="178.5">
      <c r="A112" s="35" t="s">
        <v>56</v>
      </c>
      <c r="E112" s="40" t="s">
        <v>1199</v>
      </c>
    </row>
    <row r="113" spans="1:5" ht="369.75">
      <c r="A113" t="s">
        <v>57</v>
      </c>
      <c r="E113" s="39" t="s">
        <v>842</v>
      </c>
    </row>
    <row r="114" spans="1:16" ht="12.75">
      <c r="A114" t="s">
        <v>48</v>
      </c>
      <c s="34" t="s">
        <v>131</v>
      </c>
      <c s="34" t="s">
        <v>1200</v>
      </c>
      <c s="35" t="s">
        <v>4</v>
      </c>
      <c s="6" t="s">
        <v>1201</v>
      </c>
      <c s="36" t="s">
        <v>52</v>
      </c>
      <c s="37">
        <v>93.91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564</v>
      </c>
      <c>
        <f>(M114*0)/100</f>
      </c>
      <c t="s">
        <v>54</v>
      </c>
    </row>
    <row r="115" spans="1:5" ht="12.75">
      <c r="A115" s="35" t="s">
        <v>55</v>
      </c>
      <c r="E115" s="39" t="s">
        <v>4</v>
      </c>
    </row>
    <row r="116" spans="1:5" ht="127.5">
      <c r="A116" s="35" t="s">
        <v>56</v>
      </c>
      <c r="E116" s="40" t="s">
        <v>1202</v>
      </c>
    </row>
    <row r="117" spans="1:5" ht="369.75">
      <c r="A117" t="s">
        <v>57</v>
      </c>
      <c r="E117" s="39" t="s">
        <v>842</v>
      </c>
    </row>
    <row r="118" spans="1:16" ht="12.75">
      <c r="A118" t="s">
        <v>48</v>
      </c>
      <c s="34" t="s">
        <v>132</v>
      </c>
      <c s="34" t="s">
        <v>1203</v>
      </c>
      <c s="35" t="s">
        <v>4</v>
      </c>
      <c s="6" t="s">
        <v>1204</v>
      </c>
      <c s="36" t="s">
        <v>563</v>
      </c>
      <c s="37">
        <v>22.278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564</v>
      </c>
      <c>
        <f>(M118*0)/100</f>
      </c>
      <c t="s">
        <v>54</v>
      </c>
    </row>
    <row r="119" spans="1:5" ht="12.75">
      <c r="A119" s="35" t="s">
        <v>55</v>
      </c>
      <c r="E119" s="39" t="s">
        <v>4</v>
      </c>
    </row>
    <row r="120" spans="1:5" ht="89.25">
      <c r="A120" s="35" t="s">
        <v>56</v>
      </c>
      <c r="E120" s="40" t="s">
        <v>1205</v>
      </c>
    </row>
    <row r="121" spans="1:5" ht="178.5">
      <c r="A121" t="s">
        <v>57</v>
      </c>
      <c r="E121" s="39" t="s">
        <v>1206</v>
      </c>
    </row>
    <row r="122" spans="1:16" ht="12.75">
      <c r="A122" t="s">
        <v>48</v>
      </c>
      <c s="34" t="s">
        <v>133</v>
      </c>
      <c s="34" t="s">
        <v>1207</v>
      </c>
      <c s="35" t="s">
        <v>4</v>
      </c>
      <c s="6" t="s">
        <v>1208</v>
      </c>
      <c s="36" t="s">
        <v>52</v>
      </c>
      <c s="37">
        <v>32.229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564</v>
      </c>
      <c>
        <f>(M122*0)/100</f>
      </c>
      <c t="s">
        <v>54</v>
      </c>
    </row>
    <row r="123" spans="1:5" ht="12.75">
      <c r="A123" s="35" t="s">
        <v>55</v>
      </c>
      <c r="E123" s="39" t="s">
        <v>4</v>
      </c>
    </row>
    <row r="124" spans="1:5" ht="255">
      <c r="A124" s="35" t="s">
        <v>56</v>
      </c>
      <c r="E124" s="40" t="s">
        <v>1209</v>
      </c>
    </row>
    <row r="125" spans="1:5" ht="102">
      <c r="A125" t="s">
        <v>57</v>
      </c>
      <c r="E125" s="39" t="s">
        <v>1210</v>
      </c>
    </row>
    <row r="126" spans="1:13" ht="12.75">
      <c r="A126" t="s">
        <v>45</v>
      </c>
      <c r="C126" s="31" t="s">
        <v>854</v>
      </c>
      <c r="E126" s="33" t="s">
        <v>855</v>
      </c>
      <c r="J126" s="32">
        <f>0</f>
      </c>
      <c s="32">
        <f>0</f>
      </c>
      <c s="32">
        <f>0+L127</f>
      </c>
      <c s="32">
        <f>0+M127</f>
      </c>
    </row>
    <row r="127" spans="1:16" ht="12.75">
      <c r="A127" t="s">
        <v>48</v>
      </c>
      <c s="34" t="s">
        <v>134</v>
      </c>
      <c s="34" t="s">
        <v>1211</v>
      </c>
      <c s="35" t="s">
        <v>4</v>
      </c>
      <c s="6" t="s">
        <v>1212</v>
      </c>
      <c s="36" t="s">
        <v>62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1117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89.25">
      <c r="A129" s="35" t="s">
        <v>56</v>
      </c>
      <c r="E129" s="40" t="s">
        <v>1213</v>
      </c>
    </row>
    <row r="130" spans="1:5" ht="255">
      <c r="A130" t="s">
        <v>57</v>
      </c>
      <c r="E130" s="39" t="s">
        <v>1214</v>
      </c>
    </row>
    <row r="131" spans="1:13" ht="12.75">
      <c r="A131" t="s">
        <v>45</v>
      </c>
      <c r="C131" s="31" t="s">
        <v>721</v>
      </c>
      <c r="E131" s="33" t="s">
        <v>722</v>
      </c>
      <c r="J131" s="32">
        <f>0</f>
      </c>
      <c s="32">
        <f>0</f>
      </c>
      <c s="32">
        <f>0+L132+L136+L140+L144+L148+L152+L156+L160+L164+L168+L172+L176+L180+L184</f>
      </c>
      <c s="32">
        <f>0+M132+M136+M140+M144+M148+M152+M156+M160+M164+M168+M172+M176+M180+M184</f>
      </c>
    </row>
    <row r="132" spans="1:16" ht="25.5">
      <c r="A132" t="s">
        <v>48</v>
      </c>
      <c s="34" t="s">
        <v>136</v>
      </c>
      <c s="34" t="s">
        <v>1215</v>
      </c>
      <c s="35" t="s">
        <v>4</v>
      </c>
      <c s="6" t="s">
        <v>1216</v>
      </c>
      <c s="36" t="s">
        <v>103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1117</v>
      </c>
      <c>
        <f>(M132*0)/100</f>
      </c>
      <c t="s">
        <v>54</v>
      </c>
    </row>
    <row r="133" spans="1:5" ht="12.75">
      <c r="A133" s="35" t="s">
        <v>55</v>
      </c>
      <c r="E133" s="39" t="s">
        <v>4</v>
      </c>
    </row>
    <row r="134" spans="1:5" ht="25.5">
      <c r="A134" s="35" t="s">
        <v>56</v>
      </c>
      <c r="E134" s="40" t="s">
        <v>1217</v>
      </c>
    </row>
    <row r="135" spans="1:5" ht="25.5">
      <c r="A135" t="s">
        <v>57</v>
      </c>
      <c r="E135" s="39" t="s">
        <v>1218</v>
      </c>
    </row>
    <row r="136" spans="1:16" ht="12.75">
      <c r="A136" t="s">
        <v>48</v>
      </c>
      <c s="34" t="s">
        <v>137</v>
      </c>
      <c s="34" t="s">
        <v>1219</v>
      </c>
      <c s="35" t="s">
        <v>4</v>
      </c>
      <c s="6" t="s">
        <v>1220</v>
      </c>
      <c s="36" t="s">
        <v>103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1117</v>
      </c>
      <c>
        <f>(M136*0)/100</f>
      </c>
      <c t="s">
        <v>54</v>
      </c>
    </row>
    <row r="137" spans="1:5" ht="12.75">
      <c r="A137" s="35" t="s">
        <v>55</v>
      </c>
      <c r="E137" s="39" t="s">
        <v>4</v>
      </c>
    </row>
    <row r="138" spans="1:5" ht="25.5">
      <c r="A138" s="35" t="s">
        <v>56</v>
      </c>
      <c r="E138" s="40" t="s">
        <v>1217</v>
      </c>
    </row>
    <row r="139" spans="1:5" ht="25.5">
      <c r="A139" t="s">
        <v>57</v>
      </c>
      <c r="E139" s="39" t="s">
        <v>1221</v>
      </c>
    </row>
    <row r="140" spans="1:16" ht="12.75">
      <c r="A140" t="s">
        <v>48</v>
      </c>
      <c s="34" t="s">
        <v>139</v>
      </c>
      <c s="34" t="s">
        <v>1222</v>
      </c>
      <c s="35" t="s">
        <v>4</v>
      </c>
      <c s="6" t="s">
        <v>1223</v>
      </c>
      <c s="36" t="s">
        <v>1224</v>
      </c>
      <c s="37">
        <v>400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1117</v>
      </c>
      <c>
        <f>(M140*0)/100</f>
      </c>
      <c t="s">
        <v>54</v>
      </c>
    </row>
    <row r="141" spans="1:5" ht="12.75">
      <c r="A141" s="35" t="s">
        <v>55</v>
      </c>
      <c r="E141" s="39" t="s">
        <v>4</v>
      </c>
    </row>
    <row r="142" spans="1:5" ht="25.5">
      <c r="A142" s="35" t="s">
        <v>56</v>
      </c>
      <c r="E142" s="40" t="s">
        <v>1225</v>
      </c>
    </row>
    <row r="143" spans="1:5" ht="25.5">
      <c r="A143" t="s">
        <v>57</v>
      </c>
      <c r="E143" s="39" t="s">
        <v>1226</v>
      </c>
    </row>
    <row r="144" spans="1:16" ht="12.75">
      <c r="A144" t="s">
        <v>48</v>
      </c>
      <c s="34" t="s">
        <v>140</v>
      </c>
      <c s="34" t="s">
        <v>1227</v>
      </c>
      <c s="35" t="s">
        <v>4</v>
      </c>
      <c s="6" t="s">
        <v>1228</v>
      </c>
      <c s="36" t="s">
        <v>103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1117</v>
      </c>
      <c>
        <f>(M144*0)/100</f>
      </c>
      <c t="s">
        <v>54</v>
      </c>
    </row>
    <row r="145" spans="1:5" ht="12.75">
      <c r="A145" s="35" t="s">
        <v>55</v>
      </c>
      <c r="E145" s="39" t="s">
        <v>4</v>
      </c>
    </row>
    <row r="146" spans="1:5" ht="38.25">
      <c r="A146" s="35" t="s">
        <v>56</v>
      </c>
      <c r="E146" s="40" t="s">
        <v>1229</v>
      </c>
    </row>
    <row r="147" spans="1:5" ht="51">
      <c r="A147" t="s">
        <v>57</v>
      </c>
      <c r="E147" s="39" t="s">
        <v>1230</v>
      </c>
    </row>
    <row r="148" spans="1:16" ht="12.75">
      <c r="A148" t="s">
        <v>48</v>
      </c>
      <c s="34" t="s">
        <v>141</v>
      </c>
      <c s="34" t="s">
        <v>1231</v>
      </c>
      <c s="35" t="s">
        <v>4</v>
      </c>
      <c s="6" t="s">
        <v>1232</v>
      </c>
      <c s="36" t="s">
        <v>103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1117</v>
      </c>
      <c>
        <f>(M148*0)/100</f>
      </c>
      <c t="s">
        <v>54</v>
      </c>
    </row>
    <row r="149" spans="1:5" ht="12.75">
      <c r="A149" s="35" t="s">
        <v>55</v>
      </c>
      <c r="E149" s="39" t="s">
        <v>4</v>
      </c>
    </row>
    <row r="150" spans="1:5" ht="25.5">
      <c r="A150" s="35" t="s">
        <v>56</v>
      </c>
      <c r="E150" s="40" t="s">
        <v>1233</v>
      </c>
    </row>
    <row r="151" spans="1:5" ht="63.75">
      <c r="A151" t="s">
        <v>57</v>
      </c>
      <c r="E151" s="39" t="s">
        <v>1234</v>
      </c>
    </row>
    <row r="152" spans="1:16" ht="12.75">
      <c r="A152" t="s">
        <v>48</v>
      </c>
      <c s="34" t="s">
        <v>143</v>
      </c>
      <c s="34" t="s">
        <v>1235</v>
      </c>
      <c s="35" t="s">
        <v>4</v>
      </c>
      <c s="6" t="s">
        <v>1236</v>
      </c>
      <c s="36" t="s">
        <v>103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1117</v>
      </c>
      <c>
        <f>(M152*0)/100</f>
      </c>
      <c t="s">
        <v>54</v>
      </c>
    </row>
    <row r="153" spans="1:5" ht="12.75">
      <c r="A153" s="35" t="s">
        <v>55</v>
      </c>
      <c r="E153" s="39" t="s">
        <v>4</v>
      </c>
    </row>
    <row r="154" spans="1:5" ht="38.25">
      <c r="A154" s="35" t="s">
        <v>56</v>
      </c>
      <c r="E154" s="40" t="s">
        <v>1229</v>
      </c>
    </row>
    <row r="155" spans="1:5" ht="25.5">
      <c r="A155" t="s">
        <v>57</v>
      </c>
      <c r="E155" s="39" t="s">
        <v>1237</v>
      </c>
    </row>
    <row r="156" spans="1:16" ht="12.75">
      <c r="A156" t="s">
        <v>48</v>
      </c>
      <c s="34" t="s">
        <v>145</v>
      </c>
      <c s="34" t="s">
        <v>1238</v>
      </c>
      <c s="35" t="s">
        <v>4</v>
      </c>
      <c s="6" t="s">
        <v>1239</v>
      </c>
      <c s="36" t="s">
        <v>1224</v>
      </c>
      <c s="37">
        <v>1200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1117</v>
      </c>
      <c>
        <f>(M156*0)/100</f>
      </c>
      <c t="s">
        <v>54</v>
      </c>
    </row>
    <row r="157" spans="1:5" ht="12.75">
      <c r="A157" s="35" t="s">
        <v>55</v>
      </c>
      <c r="E157" s="39" t="s">
        <v>4</v>
      </c>
    </row>
    <row r="158" spans="1:5" ht="38.25">
      <c r="A158" s="35" t="s">
        <v>56</v>
      </c>
      <c r="E158" s="40" t="s">
        <v>1240</v>
      </c>
    </row>
    <row r="159" spans="1:5" ht="25.5">
      <c r="A159" t="s">
        <v>57</v>
      </c>
      <c r="E159" s="39" t="s">
        <v>1241</v>
      </c>
    </row>
    <row r="160" spans="1:16" ht="12.75">
      <c r="A160" t="s">
        <v>48</v>
      </c>
      <c s="34" t="s">
        <v>147</v>
      </c>
      <c s="34" t="s">
        <v>1242</v>
      </c>
      <c s="35" t="s">
        <v>4</v>
      </c>
      <c s="6" t="s">
        <v>1243</v>
      </c>
      <c s="36" t="s">
        <v>729</v>
      </c>
      <c s="37">
        <v>7.16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564</v>
      </c>
      <c>
        <f>(M160*0)/100</f>
      </c>
      <c t="s">
        <v>54</v>
      </c>
    </row>
    <row r="161" spans="1:5" ht="12.75">
      <c r="A161" s="35" t="s">
        <v>55</v>
      </c>
      <c r="E161" s="39" t="s">
        <v>4</v>
      </c>
    </row>
    <row r="162" spans="1:5" ht="38.25">
      <c r="A162" s="35" t="s">
        <v>56</v>
      </c>
      <c r="E162" s="40" t="s">
        <v>1244</v>
      </c>
    </row>
    <row r="163" spans="1:5" ht="114.75">
      <c r="A163" t="s">
        <v>57</v>
      </c>
      <c r="E163" s="39" t="s">
        <v>1245</v>
      </c>
    </row>
    <row r="164" spans="1:16" ht="12.75">
      <c r="A164" t="s">
        <v>48</v>
      </c>
      <c s="34" t="s">
        <v>149</v>
      </c>
      <c s="34" t="s">
        <v>1246</v>
      </c>
      <c s="35" t="s">
        <v>4</v>
      </c>
      <c s="6" t="s">
        <v>1247</v>
      </c>
      <c s="36" t="s">
        <v>62</v>
      </c>
      <c s="37">
        <v>576.95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564</v>
      </c>
      <c>
        <f>(M164*0)/100</f>
      </c>
      <c t="s">
        <v>54</v>
      </c>
    </row>
    <row r="165" spans="1:5" ht="12.75">
      <c r="A165" s="35" t="s">
        <v>55</v>
      </c>
      <c r="E165" s="39" t="s">
        <v>4</v>
      </c>
    </row>
    <row r="166" spans="1:5" ht="242.25">
      <c r="A166" s="35" t="s">
        <v>56</v>
      </c>
      <c r="E166" s="40" t="s">
        <v>1248</v>
      </c>
    </row>
    <row r="167" spans="1:5" ht="25.5">
      <c r="A167" t="s">
        <v>57</v>
      </c>
      <c r="E167" s="39" t="s">
        <v>1249</v>
      </c>
    </row>
    <row r="168" spans="1:16" ht="12.75">
      <c r="A168" t="s">
        <v>48</v>
      </c>
      <c s="34" t="s">
        <v>151</v>
      </c>
      <c s="34" t="s">
        <v>1250</v>
      </c>
      <c s="35" t="s">
        <v>4</v>
      </c>
      <c s="6" t="s">
        <v>1251</v>
      </c>
      <c s="36" t="s">
        <v>729</v>
      </c>
      <c s="37">
        <v>2.16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1117</v>
      </c>
      <c>
        <f>(M168*0)/100</f>
      </c>
      <c t="s">
        <v>54</v>
      </c>
    </row>
    <row r="169" spans="1:5" ht="12.75">
      <c r="A169" s="35" t="s">
        <v>55</v>
      </c>
      <c r="E169" s="39" t="s">
        <v>4</v>
      </c>
    </row>
    <row r="170" spans="1:5" ht="76.5">
      <c r="A170" s="35" t="s">
        <v>56</v>
      </c>
      <c r="E170" s="40" t="s">
        <v>1252</v>
      </c>
    </row>
    <row r="171" spans="1:5" ht="63.75">
      <c r="A171" t="s">
        <v>57</v>
      </c>
      <c r="E171" s="39" t="s">
        <v>1253</v>
      </c>
    </row>
    <row r="172" spans="1:16" ht="12.75">
      <c r="A172" t="s">
        <v>48</v>
      </c>
      <c s="34" t="s">
        <v>153</v>
      </c>
      <c s="34" t="s">
        <v>1254</v>
      </c>
      <c s="35" t="s">
        <v>4</v>
      </c>
      <c s="6" t="s">
        <v>1255</v>
      </c>
      <c s="36" t="s">
        <v>62</v>
      </c>
      <c s="37">
        <v>184.4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1117</v>
      </c>
      <c>
        <f>(M172*0)/100</f>
      </c>
      <c t="s">
        <v>54</v>
      </c>
    </row>
    <row r="173" spans="1:5" ht="12.75">
      <c r="A173" s="35" t="s">
        <v>55</v>
      </c>
      <c r="E173" s="39" t="s">
        <v>4</v>
      </c>
    </row>
    <row r="174" spans="1:5" ht="25.5">
      <c r="A174" s="35" t="s">
        <v>56</v>
      </c>
      <c r="E174" s="40" t="s">
        <v>1256</v>
      </c>
    </row>
    <row r="175" spans="1:5" ht="76.5">
      <c r="A175" t="s">
        <v>57</v>
      </c>
      <c r="E175" s="39" t="s">
        <v>1257</v>
      </c>
    </row>
    <row r="176" spans="1:16" ht="12.75">
      <c r="A176" t="s">
        <v>48</v>
      </c>
      <c s="34" t="s">
        <v>155</v>
      </c>
      <c s="34" t="s">
        <v>1258</v>
      </c>
      <c s="35" t="s">
        <v>4</v>
      </c>
      <c s="6" t="s">
        <v>1259</v>
      </c>
      <c s="36" t="s">
        <v>52</v>
      </c>
      <c s="37">
        <v>2749.35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1117</v>
      </c>
      <c>
        <f>(M176*0)/100</f>
      </c>
      <c t="s">
        <v>54</v>
      </c>
    </row>
    <row r="177" spans="1:5" ht="12.75">
      <c r="A177" s="35" t="s">
        <v>55</v>
      </c>
      <c r="E177" s="39" t="s">
        <v>4</v>
      </c>
    </row>
    <row r="178" spans="1:5" ht="267.75">
      <c r="A178" s="35" t="s">
        <v>56</v>
      </c>
      <c r="E178" s="40" t="s">
        <v>1260</v>
      </c>
    </row>
    <row r="179" spans="1:5" ht="102">
      <c r="A179" t="s">
        <v>57</v>
      </c>
      <c r="E179" s="39" t="s">
        <v>1261</v>
      </c>
    </row>
    <row r="180" spans="1:16" ht="12.75">
      <c r="A180" t="s">
        <v>48</v>
      </c>
      <c s="34" t="s">
        <v>158</v>
      </c>
      <c s="34" t="s">
        <v>1262</v>
      </c>
      <c s="35" t="s">
        <v>4</v>
      </c>
      <c s="6" t="s">
        <v>1263</v>
      </c>
      <c s="36" t="s">
        <v>563</v>
      </c>
      <c s="37">
        <v>1.884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564</v>
      </c>
      <c>
        <f>(M180*0)/100</f>
      </c>
      <c t="s">
        <v>54</v>
      </c>
    </row>
    <row r="181" spans="1:5" ht="12.75">
      <c r="A181" s="35" t="s">
        <v>55</v>
      </c>
      <c r="E181" s="39" t="s">
        <v>4</v>
      </c>
    </row>
    <row r="182" spans="1:5" ht="25.5">
      <c r="A182" s="35" t="s">
        <v>56</v>
      </c>
      <c r="E182" s="40" t="s">
        <v>1264</v>
      </c>
    </row>
    <row r="183" spans="1:5" ht="102">
      <c r="A183" t="s">
        <v>57</v>
      </c>
      <c r="E183" s="39" t="s">
        <v>1265</v>
      </c>
    </row>
    <row r="184" spans="1:16" ht="12.75">
      <c r="A184" t="s">
        <v>48</v>
      </c>
      <c s="34" t="s">
        <v>161</v>
      </c>
      <c s="34" t="s">
        <v>1266</v>
      </c>
      <c s="35" t="s">
        <v>4</v>
      </c>
      <c s="6" t="s">
        <v>1267</v>
      </c>
      <c s="36" t="s">
        <v>62</v>
      </c>
      <c s="37">
        <v>34.1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564</v>
      </c>
      <c>
        <f>(M184*0)/100</f>
      </c>
      <c t="s">
        <v>54</v>
      </c>
    </row>
    <row r="185" spans="1:5" ht="12.75">
      <c r="A185" s="35" t="s">
        <v>55</v>
      </c>
      <c r="E185" s="39" t="s">
        <v>4</v>
      </c>
    </row>
    <row r="186" spans="1:5" ht="25.5">
      <c r="A186" s="35" t="s">
        <v>56</v>
      </c>
      <c r="E186" s="40" t="s">
        <v>1268</v>
      </c>
    </row>
    <row r="187" spans="1:5" ht="76.5">
      <c r="A187" t="s">
        <v>57</v>
      </c>
      <c r="E187" s="39" t="s">
        <v>1269</v>
      </c>
    </row>
    <row r="188" spans="1:13" ht="12.75">
      <c r="A188" t="s">
        <v>45</v>
      </c>
      <c r="C188" s="31" t="s">
        <v>509</v>
      </c>
      <c r="E188" s="33" t="s">
        <v>510</v>
      </c>
      <c r="J188" s="32">
        <f>0</f>
      </c>
      <c s="32">
        <f>0</f>
      </c>
      <c s="32">
        <f>0+L189</f>
      </c>
      <c s="32">
        <f>0+M189</f>
      </c>
    </row>
    <row r="189" spans="1:16" ht="25.5">
      <c r="A189" t="s">
        <v>48</v>
      </c>
      <c s="34" t="s">
        <v>164</v>
      </c>
      <c s="34" t="s">
        <v>1270</v>
      </c>
      <c s="35" t="s">
        <v>4</v>
      </c>
      <c s="6" t="s">
        <v>1271</v>
      </c>
      <c s="36" t="s">
        <v>62</v>
      </c>
      <c s="37">
        <v>35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564</v>
      </c>
      <c>
        <f>(M189*0)/100</f>
      </c>
      <c t="s">
        <v>54</v>
      </c>
    </row>
    <row r="190" spans="1:5" ht="12.75">
      <c r="A190" s="35" t="s">
        <v>55</v>
      </c>
      <c r="E190" s="39" t="s">
        <v>4</v>
      </c>
    </row>
    <row r="191" spans="1:5" ht="25.5">
      <c r="A191" s="35" t="s">
        <v>56</v>
      </c>
      <c r="E191" s="40" t="s">
        <v>1272</v>
      </c>
    </row>
    <row r="192" spans="1:5" ht="127.5">
      <c r="A192" t="s">
        <v>57</v>
      </c>
      <c r="E192" s="39" t="s">
        <v>1273</v>
      </c>
    </row>
    <row r="193" spans="1:13" ht="12.75">
      <c r="A193" t="s">
        <v>45</v>
      </c>
      <c r="C193" s="31" t="s">
        <v>1274</v>
      </c>
      <c r="E193" s="33" t="s">
        <v>1275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166</v>
      </c>
      <c s="34" t="s">
        <v>1276</v>
      </c>
      <c s="35" t="s">
        <v>4</v>
      </c>
      <c s="6" t="s">
        <v>1277</v>
      </c>
      <c s="36" t="s">
        <v>729</v>
      </c>
      <c s="37">
        <v>61.484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564</v>
      </c>
      <c>
        <f>(M194*0)/100</f>
      </c>
      <c t="s">
        <v>54</v>
      </c>
    </row>
    <row r="195" spans="1:5" ht="12.75">
      <c r="A195" s="35" t="s">
        <v>55</v>
      </c>
      <c r="E195" s="39" t="s">
        <v>4</v>
      </c>
    </row>
    <row r="196" spans="1:5" ht="76.5">
      <c r="A196" s="35" t="s">
        <v>56</v>
      </c>
      <c r="E196" s="40" t="s">
        <v>1278</v>
      </c>
    </row>
    <row r="197" spans="1:5" ht="191.25">
      <c r="A197" t="s">
        <v>57</v>
      </c>
      <c r="E197" s="39" t="s">
        <v>978</v>
      </c>
    </row>
    <row r="198" spans="1:16" ht="12.75">
      <c r="A198" t="s">
        <v>48</v>
      </c>
      <c s="34" t="s">
        <v>168</v>
      </c>
      <c s="34" t="s">
        <v>1279</v>
      </c>
      <c s="35" t="s">
        <v>4</v>
      </c>
      <c s="6" t="s">
        <v>1280</v>
      </c>
      <c s="36" t="s">
        <v>729</v>
      </c>
      <c s="37">
        <v>1854.986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1117</v>
      </c>
      <c>
        <f>(M198*0)/100</f>
      </c>
      <c t="s">
        <v>54</v>
      </c>
    </row>
    <row r="199" spans="1:5" ht="12.75">
      <c r="A199" s="35" t="s">
        <v>55</v>
      </c>
      <c r="E199" s="39" t="s">
        <v>4</v>
      </c>
    </row>
    <row r="200" spans="1:5" ht="153">
      <c r="A200" s="35" t="s">
        <v>56</v>
      </c>
      <c r="E200" s="40" t="s">
        <v>1281</v>
      </c>
    </row>
    <row r="201" spans="1:5" ht="191.25">
      <c r="A201" t="s">
        <v>57</v>
      </c>
      <c r="E201" s="39" t="s">
        <v>978</v>
      </c>
    </row>
    <row r="202" spans="1:16" ht="12.75">
      <c r="A202" t="s">
        <v>48</v>
      </c>
      <c s="34" t="s">
        <v>171</v>
      </c>
      <c s="34" t="s">
        <v>1282</v>
      </c>
      <c s="35" t="s">
        <v>4</v>
      </c>
      <c s="6" t="s">
        <v>1283</v>
      </c>
      <c s="36" t="s">
        <v>729</v>
      </c>
      <c s="37">
        <v>5504.286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1117</v>
      </c>
      <c>
        <f>(M202*0)/100</f>
      </c>
      <c t="s">
        <v>54</v>
      </c>
    </row>
    <row r="203" spans="1:5" ht="12.75">
      <c r="A203" s="35" t="s">
        <v>55</v>
      </c>
      <c r="E203" s="39" t="s">
        <v>4</v>
      </c>
    </row>
    <row r="204" spans="1:5" ht="409.5">
      <c r="A204" s="35" t="s">
        <v>56</v>
      </c>
      <c r="E204" s="40" t="s">
        <v>1284</v>
      </c>
    </row>
    <row r="205" spans="1:5" ht="191.25">
      <c r="A205" t="s">
        <v>57</v>
      </c>
      <c r="E205" s="39" t="s">
        <v>1285</v>
      </c>
    </row>
    <row r="206" spans="1:13" ht="12.75">
      <c r="A206" t="s">
        <v>45</v>
      </c>
      <c r="C206" s="31" t="s">
        <v>1286</v>
      </c>
      <c r="E206" s="33" t="s">
        <v>1287</v>
      </c>
      <c r="J206" s="32">
        <f>0</f>
      </c>
      <c s="32">
        <f>0</f>
      </c>
      <c s="32">
        <f>0+L207</f>
      </c>
      <c s="32">
        <f>0+M207</f>
      </c>
    </row>
    <row r="207" spans="1:16" ht="12.75">
      <c r="A207" t="s">
        <v>48</v>
      </c>
      <c s="34" t="s">
        <v>174</v>
      </c>
      <c s="34" t="s">
        <v>1288</v>
      </c>
      <c s="35" t="s">
        <v>4</v>
      </c>
      <c s="6" t="s">
        <v>1289</v>
      </c>
      <c s="36" t="s">
        <v>729</v>
      </c>
      <c s="37">
        <v>13.542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564</v>
      </c>
      <c>
        <f>(M207*0)/100</f>
      </c>
      <c t="s">
        <v>54</v>
      </c>
    </row>
    <row r="208" spans="1:5" ht="12.75">
      <c r="A208" s="35" t="s">
        <v>55</v>
      </c>
      <c r="E208" s="39" t="s">
        <v>4</v>
      </c>
    </row>
    <row r="209" spans="1:5" ht="38.25">
      <c r="A209" s="35" t="s">
        <v>56</v>
      </c>
      <c r="E209" s="40" t="s">
        <v>1290</v>
      </c>
    </row>
    <row r="210" spans="1:5" ht="140.25">
      <c r="A210" t="s">
        <v>57</v>
      </c>
      <c r="E210" s="39" t="s">
        <v>1291</v>
      </c>
    </row>
    <row r="211" spans="1:13" ht="12.75">
      <c r="A211" t="s">
        <v>45</v>
      </c>
      <c r="C211" s="31" t="s">
        <v>1292</v>
      </c>
      <c r="E211" s="33" t="s">
        <v>1293</v>
      </c>
      <c r="J211" s="32">
        <f>0</f>
      </c>
      <c s="32">
        <f>0</f>
      </c>
      <c s="32">
        <f>0+L212</f>
      </c>
      <c s="32">
        <f>0+M212</f>
      </c>
    </row>
    <row r="212" spans="1:16" ht="12.75">
      <c r="A212" t="s">
        <v>48</v>
      </c>
      <c s="34" t="s">
        <v>744</v>
      </c>
      <c s="34" t="s">
        <v>1294</v>
      </c>
      <c s="35" t="s">
        <v>4</v>
      </c>
      <c s="6" t="s">
        <v>1295</v>
      </c>
      <c s="36" t="s">
        <v>729</v>
      </c>
      <c s="37">
        <v>5.27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564</v>
      </c>
      <c>
        <f>(M212*0)/100</f>
      </c>
      <c t="s">
        <v>54</v>
      </c>
    </row>
    <row r="213" spans="1:5" ht="12.75">
      <c r="A213" s="35" t="s">
        <v>55</v>
      </c>
      <c r="E213" s="39" t="s">
        <v>4</v>
      </c>
    </row>
    <row r="214" spans="1:5" ht="38.25">
      <c r="A214" s="35" t="s">
        <v>56</v>
      </c>
      <c r="E214" s="40" t="s">
        <v>1296</v>
      </c>
    </row>
    <row r="215" spans="1:5" ht="102">
      <c r="A215" t="s">
        <v>57</v>
      </c>
      <c r="E215" s="39" t="s">
        <v>1297</v>
      </c>
    </row>
    <row r="216" spans="1:13" ht="12.75">
      <c r="A216" t="s">
        <v>45</v>
      </c>
      <c r="C216" s="31" t="s">
        <v>1298</v>
      </c>
      <c r="E216" s="33" t="s">
        <v>1299</v>
      </c>
      <c r="J216" s="32">
        <f>0</f>
      </c>
      <c s="32">
        <f>0</f>
      </c>
      <c s="32">
        <f>0+L217</f>
      </c>
      <c s="32">
        <f>0+M217</f>
      </c>
    </row>
    <row r="217" spans="1:16" ht="12.75">
      <c r="A217" t="s">
        <v>48</v>
      </c>
      <c s="34" t="s">
        <v>749</v>
      </c>
      <c s="34" t="s">
        <v>1300</v>
      </c>
      <c s="35" t="s">
        <v>4</v>
      </c>
      <c s="6" t="s">
        <v>1301</v>
      </c>
      <c s="36" t="s">
        <v>729</v>
      </c>
      <c s="37">
        <v>1120.513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564</v>
      </c>
      <c>
        <f>(M217*0)/100</f>
      </c>
      <c t="s">
        <v>54</v>
      </c>
    </row>
    <row r="218" spans="1:5" ht="12.75">
      <c r="A218" s="35" t="s">
        <v>55</v>
      </c>
      <c r="E218" s="39" t="s">
        <v>4</v>
      </c>
    </row>
    <row r="219" spans="1:5" ht="140.25">
      <c r="A219" s="35" t="s">
        <v>56</v>
      </c>
      <c r="E219" s="40" t="s">
        <v>1302</v>
      </c>
    </row>
    <row r="220" spans="1:5" ht="38.25">
      <c r="A220" t="s">
        <v>57</v>
      </c>
      <c r="E220" s="39" t="s">
        <v>1303</v>
      </c>
    </row>
    <row r="221" spans="1:13" ht="12.75">
      <c r="A221" t="s">
        <v>45</v>
      </c>
      <c r="C221" s="31" t="s">
        <v>1304</v>
      </c>
      <c r="E221" s="33" t="s">
        <v>1305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48</v>
      </c>
      <c s="34" t="s">
        <v>754</v>
      </c>
      <c s="34" t="s">
        <v>1306</v>
      </c>
      <c s="35" t="s">
        <v>4</v>
      </c>
      <c s="6" t="s">
        <v>1307</v>
      </c>
      <c s="36" t="s">
        <v>729</v>
      </c>
      <c s="37">
        <v>304.022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564</v>
      </c>
      <c>
        <f>(M222*0)/100</f>
      </c>
      <c t="s">
        <v>54</v>
      </c>
    </row>
    <row r="223" spans="1:5" ht="12.75">
      <c r="A223" s="35" t="s">
        <v>55</v>
      </c>
      <c r="E223" s="39" t="s">
        <v>4</v>
      </c>
    </row>
    <row r="224" spans="1:5" ht="76.5">
      <c r="A224" s="35" t="s">
        <v>56</v>
      </c>
      <c r="E224" s="40" t="s">
        <v>1308</v>
      </c>
    </row>
    <row r="225" spans="1:5" ht="51">
      <c r="A225" t="s">
        <v>57</v>
      </c>
      <c r="E225" s="39" t="s">
        <v>1309</v>
      </c>
    </row>
    <row r="226" spans="1:16" ht="12.75">
      <c r="A226" t="s">
        <v>48</v>
      </c>
      <c s="34" t="s">
        <v>760</v>
      </c>
      <c s="34" t="s">
        <v>1310</v>
      </c>
      <c s="35" t="s">
        <v>4</v>
      </c>
      <c s="6" t="s">
        <v>1311</v>
      </c>
      <c s="36" t="s">
        <v>729</v>
      </c>
      <c s="37">
        <v>42.122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564</v>
      </c>
      <c>
        <f>(M226*0)/100</f>
      </c>
      <c t="s">
        <v>54</v>
      </c>
    </row>
    <row r="227" spans="1:5" ht="12.75">
      <c r="A227" s="35" t="s">
        <v>55</v>
      </c>
      <c r="E227" s="39" t="s">
        <v>4</v>
      </c>
    </row>
    <row r="228" spans="1:5" ht="38.25">
      <c r="A228" s="35" t="s">
        <v>56</v>
      </c>
      <c r="E228" s="40" t="s">
        <v>1312</v>
      </c>
    </row>
    <row r="229" spans="1:5" ht="51">
      <c r="A229" t="s">
        <v>57</v>
      </c>
      <c r="E229" s="39" t="s">
        <v>1309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COUNTIFS(L8:L199,"=0",A8:A199,"P")+COUNTIFS(L8:L199,"",A8:A199,"P")+SUM(Q8:Q199)</f>
      </c>
    </row>
    <row r="8" spans="1:13" ht="12.75">
      <c r="A8" t="s">
        <v>43</v>
      </c>
      <c r="C8" s="28" t="s">
        <v>44</v>
      </c>
      <c r="E8" s="30" t="s">
        <v>16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48</v>
      </c>
      <c s="34" t="s">
        <v>49</v>
      </c>
      <c s="34" t="s">
        <v>50</v>
      </c>
      <c s="35" t="s">
        <v>4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12.75">
      <c r="A14" t="s">
        <v>48</v>
      </c>
      <c s="34" t="s">
        <v>26</v>
      </c>
      <c s="34" t="s">
        <v>58</v>
      </c>
      <c s="35" t="s">
        <v>4</v>
      </c>
      <c s="6" t="s">
        <v>59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60</v>
      </c>
      <c s="35" t="s">
        <v>4</v>
      </c>
      <c s="6" t="s">
        <v>61</v>
      </c>
      <c s="36" t="s">
        <v>62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64</v>
      </c>
      <c s="35" t="s">
        <v>4</v>
      </c>
      <c s="6" t="s">
        <v>65</v>
      </c>
      <c s="36" t="s">
        <v>66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12.75">
      <c r="A26" t="s">
        <v>48</v>
      </c>
      <c s="34" t="s">
        <v>67</v>
      </c>
      <c s="34" t="s">
        <v>68</v>
      </c>
      <c s="35" t="s">
        <v>4</v>
      </c>
      <c s="6" t="s">
        <v>69</v>
      </c>
      <c s="36" t="s">
        <v>66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6" ht="12.75">
      <c r="A30" t="s">
        <v>48</v>
      </c>
      <c s="34" t="s">
        <v>70</v>
      </c>
      <c s="34" t="s">
        <v>71</v>
      </c>
      <c s="35" t="s">
        <v>4</v>
      </c>
      <c s="6" t="s">
        <v>72</v>
      </c>
      <c s="36" t="s">
        <v>62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2.75">
      <c r="A33" t="s">
        <v>57</v>
      </c>
      <c r="E33" s="39" t="s">
        <v>4</v>
      </c>
    </row>
    <row r="34" spans="1:16" ht="12.75">
      <c r="A34" t="s">
        <v>48</v>
      </c>
      <c s="34" t="s">
        <v>73</v>
      </c>
      <c s="34" t="s">
        <v>74</v>
      </c>
      <c s="35" t="s">
        <v>4</v>
      </c>
      <c s="6" t="s">
        <v>75</v>
      </c>
      <c s="36" t="s">
        <v>62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4</v>
      </c>
    </row>
    <row r="38" spans="1:16" ht="12.75">
      <c r="A38" t="s">
        <v>48</v>
      </c>
      <c s="34" t="s">
        <v>76</v>
      </c>
      <c s="34" t="s">
        <v>77</v>
      </c>
      <c s="35" t="s">
        <v>4</v>
      </c>
      <c s="6" t="s">
        <v>78</v>
      </c>
      <c s="36" t="s">
        <v>62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(M38*0)/100</f>
      </c>
      <c t="s">
        <v>54</v>
      </c>
    </row>
    <row r="39" spans="1:5" ht="25.5">
      <c r="A39" s="35" t="s">
        <v>55</v>
      </c>
      <c r="E39" s="39" t="s">
        <v>79</v>
      </c>
    </row>
    <row r="40" spans="1:5" ht="12.75">
      <c r="A40" s="35" t="s">
        <v>56</v>
      </c>
      <c r="E40" s="40" t="s">
        <v>4</v>
      </c>
    </row>
    <row r="41" spans="1:5" ht="12.75">
      <c r="A41" t="s">
        <v>57</v>
      </c>
      <c r="E41" s="39" t="s">
        <v>4</v>
      </c>
    </row>
    <row r="42" spans="1:16" ht="12.75">
      <c r="A42" t="s">
        <v>48</v>
      </c>
      <c s="34" t="s">
        <v>80</v>
      </c>
      <c s="34" t="s">
        <v>81</v>
      </c>
      <c s="35" t="s">
        <v>4</v>
      </c>
      <c s="6" t="s">
        <v>82</v>
      </c>
      <c s="36" t="s">
        <v>66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83</v>
      </c>
      <c>
        <f>(M42*0)/100</f>
      </c>
      <c t="s">
        <v>54</v>
      </c>
    </row>
    <row r="43" spans="1:5" ht="12.75">
      <c r="A43" s="35" t="s">
        <v>55</v>
      </c>
      <c r="E43" s="39" t="s">
        <v>4</v>
      </c>
    </row>
    <row r="44" spans="1:5" ht="12.75">
      <c r="A44" s="35" t="s">
        <v>56</v>
      </c>
      <c r="E44" s="40" t="s">
        <v>4</v>
      </c>
    </row>
    <row r="45" spans="1:5" ht="204">
      <c r="A45" t="s">
        <v>57</v>
      </c>
      <c r="E45" s="39" t="s">
        <v>84</v>
      </c>
    </row>
    <row r="46" spans="1:16" ht="12.75">
      <c r="A46" t="s">
        <v>48</v>
      </c>
      <c s="34" t="s">
        <v>85</v>
      </c>
      <c s="34" t="s">
        <v>86</v>
      </c>
      <c s="35" t="s">
        <v>4</v>
      </c>
      <c s="6" t="s">
        <v>87</v>
      </c>
      <c s="36" t="s">
        <v>66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(M46*0)/100</f>
      </c>
      <c t="s">
        <v>54</v>
      </c>
    </row>
    <row r="47" spans="1:5" ht="12.75">
      <c r="A47" s="35" t="s">
        <v>55</v>
      </c>
      <c r="E47" s="39" t="s">
        <v>4</v>
      </c>
    </row>
    <row r="48" spans="1:5" ht="12.75">
      <c r="A48" s="35" t="s">
        <v>56</v>
      </c>
      <c r="E48" s="40" t="s">
        <v>4</v>
      </c>
    </row>
    <row r="49" spans="1:5" ht="12.75">
      <c r="A49" t="s">
        <v>57</v>
      </c>
      <c r="E49" s="39" t="s">
        <v>4</v>
      </c>
    </row>
    <row r="50" spans="1:16" ht="12.75">
      <c r="A50" t="s">
        <v>48</v>
      </c>
      <c s="34" t="s">
        <v>88</v>
      </c>
      <c s="34" t="s">
        <v>89</v>
      </c>
      <c s="35" t="s">
        <v>4</v>
      </c>
      <c s="6" t="s">
        <v>90</v>
      </c>
      <c s="36" t="s">
        <v>62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12.75">
      <c r="A53" t="s">
        <v>57</v>
      </c>
      <c r="E53" s="39" t="s">
        <v>4</v>
      </c>
    </row>
    <row r="54" spans="1:16" ht="12.75">
      <c r="A54" t="s">
        <v>48</v>
      </c>
      <c s="34" t="s">
        <v>91</v>
      </c>
      <c s="34" t="s">
        <v>92</v>
      </c>
      <c s="35" t="s">
        <v>4</v>
      </c>
      <c s="6" t="s">
        <v>93</v>
      </c>
      <c s="36" t="s">
        <v>66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2.75">
      <c r="A56" s="35" t="s">
        <v>56</v>
      </c>
      <c r="E56" s="40" t="s">
        <v>4</v>
      </c>
    </row>
    <row r="57" spans="1:5" ht="12.75">
      <c r="A57" t="s">
        <v>57</v>
      </c>
      <c r="E57" s="39" t="s">
        <v>4</v>
      </c>
    </row>
    <row r="58" spans="1:16" ht="12.75">
      <c r="A58" t="s">
        <v>48</v>
      </c>
      <c s="34" t="s">
        <v>94</v>
      </c>
      <c s="34" t="s">
        <v>95</v>
      </c>
      <c s="35" t="s">
        <v>4</v>
      </c>
      <c s="6" t="s">
        <v>82</v>
      </c>
      <c s="36" t="s">
        <v>66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12.75">
      <c r="A60" s="35" t="s">
        <v>56</v>
      </c>
      <c r="E60" s="40" t="s">
        <v>4</v>
      </c>
    </row>
    <row r="61" spans="1:5" ht="12.75">
      <c r="A61" t="s">
        <v>57</v>
      </c>
      <c r="E61" s="39" t="s">
        <v>4</v>
      </c>
    </row>
    <row r="62" spans="1:16" ht="25.5">
      <c r="A62" t="s">
        <v>48</v>
      </c>
      <c s="34" t="s">
        <v>96</v>
      </c>
      <c s="34" t="s">
        <v>97</v>
      </c>
      <c s="35" t="s">
        <v>4</v>
      </c>
      <c s="6" t="s">
        <v>98</v>
      </c>
      <c s="36" t="s">
        <v>99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12.75">
      <c r="A64" s="35" t="s">
        <v>56</v>
      </c>
      <c r="E64" s="40" t="s">
        <v>4</v>
      </c>
    </row>
    <row r="65" spans="1:5" ht="12.75">
      <c r="A65" t="s">
        <v>57</v>
      </c>
      <c r="E65" s="39" t="s">
        <v>4</v>
      </c>
    </row>
    <row r="66" spans="1:16" ht="12.75">
      <c r="A66" t="s">
        <v>48</v>
      </c>
      <c s="34" t="s">
        <v>100</v>
      </c>
      <c s="34" t="s">
        <v>101</v>
      </c>
      <c s="35" t="s">
        <v>4</v>
      </c>
      <c s="6" t="s">
        <v>102</v>
      </c>
      <c s="36" t="s">
        <v>103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12.75">
      <c r="A68" s="35" t="s">
        <v>56</v>
      </c>
      <c r="E68" s="40" t="s">
        <v>4</v>
      </c>
    </row>
    <row r="69" spans="1:5" ht="12.75">
      <c r="A69" t="s">
        <v>57</v>
      </c>
      <c r="E69" s="39" t="s">
        <v>4</v>
      </c>
    </row>
    <row r="70" spans="1:16" ht="12.75">
      <c r="A70" t="s">
        <v>48</v>
      </c>
      <c s="34" t="s">
        <v>104</v>
      </c>
      <c s="34" t="s">
        <v>105</v>
      </c>
      <c s="35" t="s">
        <v>4</v>
      </c>
      <c s="6" t="s">
        <v>106</v>
      </c>
      <c s="36" t="s">
        <v>103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12.75">
      <c r="A72" s="35" t="s">
        <v>56</v>
      </c>
      <c r="E72" s="40" t="s">
        <v>4</v>
      </c>
    </row>
    <row r="73" spans="1:5" ht="12.75">
      <c r="A73" t="s">
        <v>57</v>
      </c>
      <c r="E73" s="39" t="s">
        <v>4</v>
      </c>
    </row>
    <row r="74" spans="1:16" ht="25.5">
      <c r="A74" t="s">
        <v>48</v>
      </c>
      <c s="34" t="s">
        <v>107</v>
      </c>
      <c s="34" t="s">
        <v>108</v>
      </c>
      <c s="35" t="s">
        <v>4</v>
      </c>
      <c s="6" t="s">
        <v>109</v>
      </c>
      <c s="36" t="s">
        <v>103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2.75">
      <c r="A77" t="s">
        <v>57</v>
      </c>
      <c r="E77" s="39" t="s">
        <v>4</v>
      </c>
    </row>
    <row r="78" spans="1:16" ht="25.5">
      <c r="A78" t="s">
        <v>48</v>
      </c>
      <c s="34" t="s">
        <v>110</v>
      </c>
      <c s="34" t="s">
        <v>111</v>
      </c>
      <c s="35" t="s">
        <v>4</v>
      </c>
      <c s="6" t="s">
        <v>112</v>
      </c>
      <c s="36" t="s">
        <v>103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12.75">
      <c r="A81" t="s">
        <v>57</v>
      </c>
      <c r="E81" s="39" t="s">
        <v>4</v>
      </c>
    </row>
    <row r="82" spans="1:16" ht="25.5">
      <c r="A82" t="s">
        <v>48</v>
      </c>
      <c s="34" t="s">
        <v>113</v>
      </c>
      <c s="34" t="s">
        <v>114</v>
      </c>
      <c s="35" t="s">
        <v>4</v>
      </c>
      <c s="6" t="s">
        <v>115</v>
      </c>
      <c s="36" t="s">
        <v>103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12.75">
      <c r="A85" t="s">
        <v>57</v>
      </c>
      <c r="E85" s="39" t="s">
        <v>4</v>
      </c>
    </row>
    <row r="86" spans="1:16" ht="12.75">
      <c r="A86" t="s">
        <v>48</v>
      </c>
      <c s="34" t="s">
        <v>116</v>
      </c>
      <c s="34" t="s">
        <v>117</v>
      </c>
      <c s="35" t="s">
        <v>4</v>
      </c>
      <c s="6" t="s">
        <v>118</v>
      </c>
      <c s="36" t="s">
        <v>103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12.75">
      <c r="A89" t="s">
        <v>57</v>
      </c>
      <c r="E89" s="39" t="s">
        <v>4</v>
      </c>
    </row>
    <row r="90" spans="1:16" ht="12.75">
      <c r="A90" t="s">
        <v>48</v>
      </c>
      <c s="34" t="s">
        <v>119</v>
      </c>
      <c s="34" t="s">
        <v>120</v>
      </c>
      <c s="35" t="s">
        <v>4</v>
      </c>
      <c s="6" t="s">
        <v>121</v>
      </c>
      <c s="36" t="s">
        <v>122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12.75">
      <c r="A93" t="s">
        <v>57</v>
      </c>
      <c r="E93" s="39" t="s">
        <v>4</v>
      </c>
    </row>
    <row r="94" spans="1:16" ht="12.75">
      <c r="A94" t="s">
        <v>48</v>
      </c>
      <c s="34" t="s">
        <v>123</v>
      </c>
      <c s="34" t="s">
        <v>124</v>
      </c>
      <c s="35" t="s">
        <v>4</v>
      </c>
      <c s="6" t="s">
        <v>125</v>
      </c>
      <c s="36" t="s">
        <v>103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12.75">
      <c r="A97" t="s">
        <v>57</v>
      </c>
      <c r="E97" s="39" t="s">
        <v>4</v>
      </c>
    </row>
    <row r="98" spans="1:13" ht="12.75">
      <c r="A98" t="s">
        <v>45</v>
      </c>
      <c r="C98" s="31" t="s">
        <v>126</v>
      </c>
      <c r="E98" s="33" t="s">
        <v>127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48</v>
      </c>
      <c s="34" t="s">
        <v>128</v>
      </c>
      <c s="34" t="s">
        <v>50</v>
      </c>
      <c s="35" t="s">
        <v>4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(M99*0)/100</f>
      </c>
      <c t="s">
        <v>54</v>
      </c>
    </row>
    <row r="100" spans="1:5" ht="12.75">
      <c r="A100" s="35" t="s">
        <v>55</v>
      </c>
      <c r="E100" s="39" t="s">
        <v>4</v>
      </c>
    </row>
    <row r="101" spans="1:5" ht="12.75">
      <c r="A101" s="35" t="s">
        <v>56</v>
      </c>
      <c r="E101" s="40" t="s">
        <v>4</v>
      </c>
    </row>
    <row r="102" spans="1:5" ht="12.75">
      <c r="A102" t="s">
        <v>57</v>
      </c>
      <c r="E102" s="39" t="s">
        <v>4</v>
      </c>
    </row>
    <row r="103" spans="1:16" ht="12.75">
      <c r="A103" t="s">
        <v>48</v>
      </c>
      <c s="34" t="s">
        <v>129</v>
      </c>
      <c s="34" t="s">
        <v>58</v>
      </c>
      <c s="35" t="s">
        <v>4</v>
      </c>
      <c s="6" t="s">
        <v>59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(M103*0)/100</f>
      </c>
      <c t="s">
        <v>54</v>
      </c>
    </row>
    <row r="104" spans="1:5" ht="12.75">
      <c r="A104" s="35" t="s">
        <v>55</v>
      </c>
      <c r="E104" s="39" t="s">
        <v>4</v>
      </c>
    </row>
    <row r="105" spans="1:5" ht="12.75">
      <c r="A105" s="35" t="s">
        <v>56</v>
      </c>
      <c r="E105" s="40" t="s">
        <v>4</v>
      </c>
    </row>
    <row r="106" spans="1:5" ht="12.75">
      <c r="A106" t="s">
        <v>57</v>
      </c>
      <c r="E106" s="39" t="s">
        <v>4</v>
      </c>
    </row>
    <row r="107" spans="1:16" ht="12.75">
      <c r="A107" t="s">
        <v>48</v>
      </c>
      <c s="34" t="s">
        <v>130</v>
      </c>
      <c s="34" t="s">
        <v>60</v>
      </c>
      <c s="35" t="s">
        <v>4</v>
      </c>
      <c s="6" t="s">
        <v>61</v>
      </c>
      <c s="36" t="s">
        <v>62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12.75">
      <c r="A109" s="35" t="s">
        <v>56</v>
      </c>
      <c r="E109" s="40" t="s">
        <v>4</v>
      </c>
    </row>
    <row r="110" spans="1:5" ht="12.75">
      <c r="A110" t="s">
        <v>57</v>
      </c>
      <c r="E110" s="39" t="s">
        <v>4</v>
      </c>
    </row>
    <row r="111" spans="1:16" ht="12.75">
      <c r="A111" t="s">
        <v>48</v>
      </c>
      <c s="34" t="s">
        <v>131</v>
      </c>
      <c s="34" t="s">
        <v>64</v>
      </c>
      <c s="35" t="s">
        <v>4</v>
      </c>
      <c s="6" t="s">
        <v>65</v>
      </c>
      <c s="36" t="s">
        <v>66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12.75">
      <c r="A113" s="35" t="s">
        <v>56</v>
      </c>
      <c r="E113" s="40" t="s">
        <v>4</v>
      </c>
    </row>
    <row r="114" spans="1:5" ht="12.75">
      <c r="A114" t="s">
        <v>57</v>
      </c>
      <c r="E114" s="39" t="s">
        <v>4</v>
      </c>
    </row>
    <row r="115" spans="1:16" ht="12.75">
      <c r="A115" t="s">
        <v>48</v>
      </c>
      <c s="34" t="s">
        <v>132</v>
      </c>
      <c s="34" t="s">
        <v>68</v>
      </c>
      <c s="35" t="s">
        <v>4</v>
      </c>
      <c s="6" t="s">
        <v>69</v>
      </c>
      <c s="36" t="s">
        <v>66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12.75">
      <c r="A117" s="35" t="s">
        <v>56</v>
      </c>
      <c r="E117" s="40" t="s">
        <v>4</v>
      </c>
    </row>
    <row r="118" spans="1:5" ht="12.75">
      <c r="A118" t="s">
        <v>57</v>
      </c>
      <c r="E118" s="39" t="s">
        <v>4</v>
      </c>
    </row>
    <row r="119" spans="1:16" ht="12.75">
      <c r="A119" t="s">
        <v>48</v>
      </c>
      <c s="34" t="s">
        <v>133</v>
      </c>
      <c s="34" t="s">
        <v>71</v>
      </c>
      <c s="35" t="s">
        <v>4</v>
      </c>
      <c s="6" t="s">
        <v>72</v>
      </c>
      <c s="36" t="s">
        <v>62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12.75">
      <c r="A121" s="35" t="s">
        <v>56</v>
      </c>
      <c r="E121" s="40" t="s">
        <v>4</v>
      </c>
    </row>
    <row r="122" spans="1:5" ht="12.75">
      <c r="A122" t="s">
        <v>57</v>
      </c>
      <c r="E122" s="39" t="s">
        <v>4</v>
      </c>
    </row>
    <row r="123" spans="1:16" ht="12.75">
      <c r="A123" t="s">
        <v>48</v>
      </c>
      <c s="34" t="s">
        <v>134</v>
      </c>
      <c s="34" t="s">
        <v>135</v>
      </c>
      <c s="35" t="s">
        <v>4</v>
      </c>
      <c s="6" t="s">
        <v>75</v>
      </c>
      <c s="36" t="s">
        <v>62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12.75">
      <c r="A125" s="35" t="s">
        <v>56</v>
      </c>
      <c r="E125" s="40" t="s">
        <v>4</v>
      </c>
    </row>
    <row r="126" spans="1:5" ht="12.75">
      <c r="A126" t="s">
        <v>57</v>
      </c>
      <c r="E126" s="39" t="s">
        <v>4</v>
      </c>
    </row>
    <row r="127" spans="1:16" ht="12.75">
      <c r="A127" t="s">
        <v>48</v>
      </c>
      <c s="34" t="s">
        <v>136</v>
      </c>
      <c s="34" t="s">
        <v>77</v>
      </c>
      <c s="35" t="s">
        <v>4</v>
      </c>
      <c s="6" t="s">
        <v>78</v>
      </c>
      <c s="36" t="s">
        <v>62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(M127*0)/100</f>
      </c>
      <c t="s">
        <v>54</v>
      </c>
    </row>
    <row r="128" spans="1:5" ht="25.5">
      <c r="A128" s="35" t="s">
        <v>55</v>
      </c>
      <c r="E128" s="39" t="s">
        <v>79</v>
      </c>
    </row>
    <row r="129" spans="1:5" ht="12.75">
      <c r="A129" s="35" t="s">
        <v>56</v>
      </c>
      <c r="E129" s="40" t="s">
        <v>4</v>
      </c>
    </row>
    <row r="130" spans="1:5" ht="12.75">
      <c r="A130" t="s">
        <v>57</v>
      </c>
      <c r="E130" s="39" t="s">
        <v>4</v>
      </c>
    </row>
    <row r="131" spans="1:16" ht="12.75">
      <c r="A131" t="s">
        <v>48</v>
      </c>
      <c s="34" t="s">
        <v>137</v>
      </c>
      <c s="34" t="s">
        <v>138</v>
      </c>
      <c s="35" t="s">
        <v>4</v>
      </c>
      <c s="6" t="s">
        <v>82</v>
      </c>
      <c s="36" t="s">
        <v>66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12.75">
      <c r="A133" s="35" t="s">
        <v>56</v>
      </c>
      <c r="E133" s="40" t="s">
        <v>4</v>
      </c>
    </row>
    <row r="134" spans="1:5" ht="12.75">
      <c r="A134" t="s">
        <v>57</v>
      </c>
      <c r="E134" s="39" t="s">
        <v>4</v>
      </c>
    </row>
    <row r="135" spans="1:16" ht="12.75">
      <c r="A135" t="s">
        <v>48</v>
      </c>
      <c s="34" t="s">
        <v>139</v>
      </c>
      <c s="34" t="s">
        <v>86</v>
      </c>
      <c s="35" t="s">
        <v>4</v>
      </c>
      <c s="6" t="s">
        <v>87</v>
      </c>
      <c s="36" t="s">
        <v>66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(M135*0)/100</f>
      </c>
      <c t="s">
        <v>54</v>
      </c>
    </row>
    <row r="136" spans="1:5" ht="12.75">
      <c r="A136" s="35" t="s">
        <v>55</v>
      </c>
      <c r="E136" s="39" t="s">
        <v>4</v>
      </c>
    </row>
    <row r="137" spans="1:5" ht="12.75">
      <c r="A137" s="35" t="s">
        <v>56</v>
      </c>
      <c r="E137" s="40" t="s">
        <v>4</v>
      </c>
    </row>
    <row r="138" spans="1:5" ht="12.75">
      <c r="A138" t="s">
        <v>57</v>
      </c>
      <c r="E138" s="39" t="s">
        <v>4</v>
      </c>
    </row>
    <row r="139" spans="1:16" ht="12.75">
      <c r="A139" t="s">
        <v>48</v>
      </c>
      <c s="34" t="s">
        <v>140</v>
      </c>
      <c s="34" t="s">
        <v>89</v>
      </c>
      <c s="35" t="s">
        <v>4</v>
      </c>
      <c s="6" t="s">
        <v>90</v>
      </c>
      <c s="36" t="s">
        <v>62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(M139*0)/100</f>
      </c>
      <c t="s">
        <v>54</v>
      </c>
    </row>
    <row r="140" spans="1:5" ht="12.75">
      <c r="A140" s="35" t="s">
        <v>55</v>
      </c>
      <c r="E140" s="39" t="s">
        <v>4</v>
      </c>
    </row>
    <row r="141" spans="1:5" ht="12.75">
      <c r="A141" s="35" t="s">
        <v>56</v>
      </c>
      <c r="E141" s="40" t="s">
        <v>4</v>
      </c>
    </row>
    <row r="142" spans="1:5" ht="12.75">
      <c r="A142" t="s">
        <v>57</v>
      </c>
      <c r="E142" s="39" t="s">
        <v>4</v>
      </c>
    </row>
    <row r="143" spans="1:16" ht="12.75">
      <c r="A143" t="s">
        <v>48</v>
      </c>
      <c s="34" t="s">
        <v>141</v>
      </c>
      <c s="34" t="s">
        <v>142</v>
      </c>
      <c s="35" t="s">
        <v>4</v>
      </c>
      <c s="6" t="s">
        <v>93</v>
      </c>
      <c s="36" t="s">
        <v>66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(M143*0)/100</f>
      </c>
      <c t="s">
        <v>54</v>
      </c>
    </row>
    <row r="144" spans="1:5" ht="12.75">
      <c r="A144" s="35" t="s">
        <v>55</v>
      </c>
      <c r="E144" s="39" t="s">
        <v>4</v>
      </c>
    </row>
    <row r="145" spans="1:5" ht="12.75">
      <c r="A145" s="35" t="s">
        <v>56</v>
      </c>
      <c r="E145" s="40" t="s">
        <v>4</v>
      </c>
    </row>
    <row r="146" spans="1:5" ht="12.75">
      <c r="A146" t="s">
        <v>57</v>
      </c>
      <c r="E146" s="39" t="s">
        <v>4</v>
      </c>
    </row>
    <row r="147" spans="1:16" ht="12.75">
      <c r="A147" t="s">
        <v>48</v>
      </c>
      <c s="34" t="s">
        <v>143</v>
      </c>
      <c s="34" t="s">
        <v>144</v>
      </c>
      <c s="35" t="s">
        <v>4</v>
      </c>
      <c s="6" t="s">
        <v>82</v>
      </c>
      <c s="36" t="s">
        <v>66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(M147*0)/100</f>
      </c>
      <c t="s">
        <v>54</v>
      </c>
    </row>
    <row r="148" spans="1:5" ht="12.75">
      <c r="A148" s="35" t="s">
        <v>55</v>
      </c>
      <c r="E148" s="39" t="s">
        <v>4</v>
      </c>
    </row>
    <row r="149" spans="1:5" ht="12.75">
      <c r="A149" s="35" t="s">
        <v>56</v>
      </c>
      <c r="E149" s="40" t="s">
        <v>4</v>
      </c>
    </row>
    <row r="150" spans="1:5" ht="12.75">
      <c r="A150" t="s">
        <v>57</v>
      </c>
      <c r="E150" s="39" t="s">
        <v>4</v>
      </c>
    </row>
    <row r="151" spans="1:16" ht="25.5">
      <c r="A151" t="s">
        <v>48</v>
      </c>
      <c s="34" t="s">
        <v>145</v>
      </c>
      <c s="34" t="s">
        <v>146</v>
      </c>
      <c s="35" t="s">
        <v>4</v>
      </c>
      <c s="6" t="s">
        <v>98</v>
      </c>
      <c s="36" t="s">
        <v>99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(M151*0)/100</f>
      </c>
      <c t="s">
        <v>54</v>
      </c>
    </row>
    <row r="152" spans="1:5" ht="12.75">
      <c r="A152" s="35" t="s">
        <v>55</v>
      </c>
      <c r="E152" s="39" t="s">
        <v>4</v>
      </c>
    </row>
    <row r="153" spans="1:5" ht="12.75">
      <c r="A153" s="35" t="s">
        <v>56</v>
      </c>
      <c r="E153" s="40" t="s">
        <v>4</v>
      </c>
    </row>
    <row r="154" spans="1:5" ht="12.75">
      <c r="A154" t="s">
        <v>57</v>
      </c>
      <c r="E154" s="39" t="s">
        <v>4</v>
      </c>
    </row>
    <row r="155" spans="1:16" ht="12.75">
      <c r="A155" t="s">
        <v>48</v>
      </c>
      <c s="34" t="s">
        <v>147</v>
      </c>
      <c s="34" t="s">
        <v>148</v>
      </c>
      <c s="35" t="s">
        <v>4</v>
      </c>
      <c s="6" t="s">
        <v>102</v>
      </c>
      <c s="36" t="s">
        <v>103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(M155*0)/100</f>
      </c>
      <c t="s">
        <v>54</v>
      </c>
    </row>
    <row r="156" spans="1:5" ht="12.75">
      <c r="A156" s="35" t="s">
        <v>55</v>
      </c>
      <c r="E156" s="39" t="s">
        <v>4</v>
      </c>
    </row>
    <row r="157" spans="1:5" ht="12.75">
      <c r="A157" s="35" t="s">
        <v>56</v>
      </c>
      <c r="E157" s="40" t="s">
        <v>4</v>
      </c>
    </row>
    <row r="158" spans="1:5" ht="12.75">
      <c r="A158" t="s">
        <v>57</v>
      </c>
      <c r="E158" s="39" t="s">
        <v>4</v>
      </c>
    </row>
    <row r="159" spans="1:16" ht="12.75">
      <c r="A159" t="s">
        <v>48</v>
      </c>
      <c s="34" t="s">
        <v>149</v>
      </c>
      <c s="34" t="s">
        <v>150</v>
      </c>
      <c s="35" t="s">
        <v>4</v>
      </c>
      <c s="6" t="s">
        <v>106</v>
      </c>
      <c s="36" t="s">
        <v>103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(M159*0)/100</f>
      </c>
      <c t="s">
        <v>54</v>
      </c>
    </row>
    <row r="160" spans="1:5" ht="12.75">
      <c r="A160" s="35" t="s">
        <v>55</v>
      </c>
      <c r="E160" s="39" t="s">
        <v>4</v>
      </c>
    </row>
    <row r="161" spans="1:5" ht="12.75">
      <c r="A161" s="35" t="s">
        <v>56</v>
      </c>
      <c r="E161" s="40" t="s">
        <v>4</v>
      </c>
    </row>
    <row r="162" spans="1:5" ht="12.75">
      <c r="A162" t="s">
        <v>57</v>
      </c>
      <c r="E162" s="39" t="s">
        <v>4</v>
      </c>
    </row>
    <row r="163" spans="1:16" ht="25.5">
      <c r="A163" t="s">
        <v>48</v>
      </c>
      <c s="34" t="s">
        <v>151</v>
      </c>
      <c s="34" t="s">
        <v>152</v>
      </c>
      <c s="35" t="s">
        <v>4</v>
      </c>
      <c s="6" t="s">
        <v>109</v>
      </c>
      <c s="36" t="s">
        <v>103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(M163*0)/100</f>
      </c>
      <c t="s">
        <v>54</v>
      </c>
    </row>
    <row r="164" spans="1:5" ht="12.75">
      <c r="A164" s="35" t="s">
        <v>55</v>
      </c>
      <c r="E164" s="39" t="s">
        <v>4</v>
      </c>
    </row>
    <row r="165" spans="1:5" ht="12.75">
      <c r="A165" s="35" t="s">
        <v>56</v>
      </c>
      <c r="E165" s="40" t="s">
        <v>4</v>
      </c>
    </row>
    <row r="166" spans="1:5" ht="12.75">
      <c r="A166" t="s">
        <v>57</v>
      </c>
      <c r="E166" s="39" t="s">
        <v>4</v>
      </c>
    </row>
    <row r="167" spans="1:16" ht="25.5">
      <c r="A167" t="s">
        <v>48</v>
      </c>
      <c s="34" t="s">
        <v>153</v>
      </c>
      <c s="34" t="s">
        <v>154</v>
      </c>
      <c s="35" t="s">
        <v>4</v>
      </c>
      <c s="6" t="s">
        <v>112</v>
      </c>
      <c s="36" t="s">
        <v>103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(M167*0)/100</f>
      </c>
      <c t="s">
        <v>54</v>
      </c>
    </row>
    <row r="168" spans="1:5" ht="12.75">
      <c r="A168" s="35" t="s">
        <v>55</v>
      </c>
      <c r="E168" s="39" t="s">
        <v>4</v>
      </c>
    </row>
    <row r="169" spans="1:5" ht="12.75">
      <c r="A169" s="35" t="s">
        <v>56</v>
      </c>
      <c r="E169" s="40" t="s">
        <v>4</v>
      </c>
    </row>
    <row r="170" spans="1:5" ht="12.75">
      <c r="A170" t="s">
        <v>57</v>
      </c>
      <c r="E170" s="39" t="s">
        <v>4</v>
      </c>
    </row>
    <row r="171" spans="1:16" ht="12.75">
      <c r="A171" t="s">
        <v>48</v>
      </c>
      <c s="34" t="s">
        <v>155</v>
      </c>
      <c s="34" t="s">
        <v>156</v>
      </c>
      <c s="35" t="s">
        <v>4</v>
      </c>
      <c s="6" t="s">
        <v>157</v>
      </c>
      <c s="36" t="s">
        <v>103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(M171*0)/100</f>
      </c>
      <c t="s">
        <v>54</v>
      </c>
    </row>
    <row r="172" spans="1:5" ht="12.75">
      <c r="A172" s="35" t="s">
        <v>55</v>
      </c>
      <c r="E172" s="39" t="s">
        <v>4</v>
      </c>
    </row>
    <row r="173" spans="1:5" ht="12.75">
      <c r="A173" s="35" t="s">
        <v>56</v>
      </c>
      <c r="E173" s="40" t="s">
        <v>4</v>
      </c>
    </row>
    <row r="174" spans="1:5" ht="12.75">
      <c r="A174" t="s">
        <v>57</v>
      </c>
      <c r="E174" s="39" t="s">
        <v>4</v>
      </c>
    </row>
    <row r="175" spans="1:16" ht="12.75">
      <c r="A175" t="s">
        <v>48</v>
      </c>
      <c s="34" t="s">
        <v>158</v>
      </c>
      <c s="34" t="s">
        <v>159</v>
      </c>
      <c s="35" t="s">
        <v>4</v>
      </c>
      <c s="6" t="s">
        <v>160</v>
      </c>
      <c s="36" t="s">
        <v>103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(M175*0)/100</f>
      </c>
      <c t="s">
        <v>54</v>
      </c>
    </row>
    <row r="176" spans="1:5" ht="12.75">
      <c r="A176" s="35" t="s">
        <v>55</v>
      </c>
      <c r="E176" s="39" t="s">
        <v>4</v>
      </c>
    </row>
    <row r="177" spans="1:5" ht="12.75">
      <c r="A177" s="35" t="s">
        <v>56</v>
      </c>
      <c r="E177" s="40" t="s">
        <v>4</v>
      </c>
    </row>
    <row r="178" spans="1:5" ht="12.75">
      <c r="A178" t="s">
        <v>57</v>
      </c>
      <c r="E178" s="39" t="s">
        <v>4</v>
      </c>
    </row>
    <row r="179" spans="1:16" ht="12.75">
      <c r="A179" t="s">
        <v>48</v>
      </c>
      <c s="34" t="s">
        <v>161</v>
      </c>
      <c s="34" t="s">
        <v>162</v>
      </c>
      <c s="35" t="s">
        <v>4</v>
      </c>
      <c s="6" t="s">
        <v>163</v>
      </c>
      <c s="36" t="s">
        <v>103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(M179*0)/100</f>
      </c>
      <c t="s">
        <v>54</v>
      </c>
    </row>
    <row r="180" spans="1:5" ht="12.75">
      <c r="A180" s="35" t="s">
        <v>55</v>
      </c>
      <c r="E180" s="39" t="s">
        <v>4</v>
      </c>
    </row>
    <row r="181" spans="1:5" ht="12.75">
      <c r="A181" s="35" t="s">
        <v>56</v>
      </c>
      <c r="E181" s="40" t="s">
        <v>4</v>
      </c>
    </row>
    <row r="182" spans="1:5" ht="12.75">
      <c r="A182" t="s">
        <v>57</v>
      </c>
      <c r="E182" s="39" t="s">
        <v>4</v>
      </c>
    </row>
    <row r="183" spans="1:16" ht="12.75">
      <c r="A183" t="s">
        <v>48</v>
      </c>
      <c s="34" t="s">
        <v>164</v>
      </c>
      <c s="34" t="s">
        <v>165</v>
      </c>
      <c s="35" t="s">
        <v>4</v>
      </c>
      <c s="6" t="s">
        <v>118</v>
      </c>
      <c s="36" t="s">
        <v>103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(M183*0)/100</f>
      </c>
      <c t="s">
        <v>54</v>
      </c>
    </row>
    <row r="184" spans="1:5" ht="12.75">
      <c r="A184" s="35" t="s">
        <v>55</v>
      </c>
      <c r="E184" s="39" t="s">
        <v>4</v>
      </c>
    </row>
    <row r="185" spans="1:5" ht="12.75">
      <c r="A185" s="35" t="s">
        <v>56</v>
      </c>
      <c r="E185" s="40" t="s">
        <v>4</v>
      </c>
    </row>
    <row r="186" spans="1:5" ht="12.75">
      <c r="A186" t="s">
        <v>57</v>
      </c>
      <c r="E186" s="39" t="s">
        <v>4</v>
      </c>
    </row>
    <row r="187" spans="1:16" ht="12.75">
      <c r="A187" t="s">
        <v>48</v>
      </c>
      <c s="34" t="s">
        <v>166</v>
      </c>
      <c s="34" t="s">
        <v>167</v>
      </c>
      <c s="35" t="s">
        <v>4</v>
      </c>
      <c s="6" t="s">
        <v>121</v>
      </c>
      <c s="36" t="s">
        <v>122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(M187*0)/100</f>
      </c>
      <c t="s">
        <v>54</v>
      </c>
    </row>
    <row r="188" spans="1:5" ht="12.75">
      <c r="A188" s="35" t="s">
        <v>55</v>
      </c>
      <c r="E188" s="39" t="s">
        <v>4</v>
      </c>
    </row>
    <row r="189" spans="1:5" ht="12.75">
      <c r="A189" s="35" t="s">
        <v>56</v>
      </c>
      <c r="E189" s="40" t="s">
        <v>4</v>
      </c>
    </row>
    <row r="190" spans="1:5" ht="12.75">
      <c r="A190" t="s">
        <v>57</v>
      </c>
      <c r="E190" s="39" t="s">
        <v>4</v>
      </c>
    </row>
    <row r="191" spans="1:16" ht="25.5">
      <c r="A191" t="s">
        <v>48</v>
      </c>
      <c s="34" t="s">
        <v>168</v>
      </c>
      <c s="34" t="s">
        <v>169</v>
      </c>
      <c s="35" t="s">
        <v>4</v>
      </c>
      <c s="6" t="s">
        <v>170</v>
      </c>
      <c s="36" t="s">
        <v>103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(M191*0)/100</f>
      </c>
      <c t="s">
        <v>54</v>
      </c>
    </row>
    <row r="192" spans="1:5" ht="12.75">
      <c r="A192" s="35" t="s">
        <v>55</v>
      </c>
      <c r="E192" s="39" t="s">
        <v>4</v>
      </c>
    </row>
    <row r="193" spans="1:5" ht="12.75">
      <c r="A193" s="35" t="s">
        <v>56</v>
      </c>
      <c r="E193" s="40" t="s">
        <v>4</v>
      </c>
    </row>
    <row r="194" spans="1:5" ht="12.75">
      <c r="A194" t="s">
        <v>57</v>
      </c>
      <c r="E194" s="39" t="s">
        <v>4</v>
      </c>
    </row>
    <row r="195" spans="1:16" ht="12.75">
      <c r="A195" t="s">
        <v>48</v>
      </c>
      <c s="34" t="s">
        <v>171</v>
      </c>
      <c s="34" t="s">
        <v>172</v>
      </c>
      <c s="35" t="s">
        <v>4</v>
      </c>
      <c s="6" t="s">
        <v>173</v>
      </c>
      <c s="36" t="s">
        <v>103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(M195*0)/100</f>
      </c>
      <c t="s">
        <v>54</v>
      </c>
    </row>
    <row r="196" spans="1:5" ht="12.75">
      <c r="A196" s="35" t="s">
        <v>55</v>
      </c>
      <c r="E196" s="39" t="s">
        <v>4</v>
      </c>
    </row>
    <row r="197" spans="1:5" ht="12.75">
      <c r="A197" s="35" t="s">
        <v>56</v>
      </c>
      <c r="E197" s="40" t="s">
        <v>4</v>
      </c>
    </row>
    <row r="198" spans="1:5" ht="12.75">
      <c r="A198" t="s">
        <v>57</v>
      </c>
      <c r="E198" s="39" t="s">
        <v>4</v>
      </c>
    </row>
    <row r="199" spans="1:16" ht="12.75">
      <c r="A199" t="s">
        <v>48</v>
      </c>
      <c s="34" t="s">
        <v>174</v>
      </c>
      <c s="34" t="s">
        <v>124</v>
      </c>
      <c s="35" t="s">
        <v>4</v>
      </c>
      <c s="6" t="s">
        <v>125</v>
      </c>
      <c s="36" t="s">
        <v>103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(M199*0)/100</f>
      </c>
      <c t="s">
        <v>54</v>
      </c>
    </row>
    <row r="200" spans="1:5" ht="12.75">
      <c r="A200" s="35" t="s">
        <v>55</v>
      </c>
      <c r="E200" s="39" t="s">
        <v>4</v>
      </c>
    </row>
    <row r="201" spans="1:5" ht="12.75">
      <c r="A201" s="35" t="s">
        <v>56</v>
      </c>
      <c r="E201" s="40" t="s">
        <v>4</v>
      </c>
    </row>
    <row r="202" spans="1:5" ht="12.75">
      <c r="A202" t="s">
        <v>57</v>
      </c>
      <c r="E202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1313</v>
      </c>
      <c r="E4" s="26" t="s">
        <v>1314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1317</v>
      </c>
      <c r="E8" s="30" t="s">
        <v>1316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797</v>
      </c>
      <c r="E9" s="33" t="s">
        <v>798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1318</v>
      </c>
    </row>
    <row r="13" spans="1:5" ht="140.25">
      <c r="A13" t="s">
        <v>57</v>
      </c>
      <c r="E13" s="39" t="s">
        <v>566</v>
      </c>
    </row>
    <row r="14" spans="1:16" ht="12.75">
      <c r="A14" t="s">
        <v>48</v>
      </c>
      <c s="34" t="s">
        <v>26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1126</v>
      </c>
    </row>
    <row r="18" spans="1:16" ht="12.75">
      <c r="A18" t="s">
        <v>48</v>
      </c>
      <c s="34" t="s">
        <v>25</v>
      </c>
      <c s="34" t="s">
        <v>803</v>
      </c>
      <c s="35" t="s">
        <v>4</v>
      </c>
      <c s="6" t="s">
        <v>804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1117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38.25">
      <c r="A20" s="35" t="s">
        <v>56</v>
      </c>
      <c r="E20" s="40" t="s">
        <v>1321</v>
      </c>
    </row>
    <row r="21" spans="1:5" ht="318.75">
      <c r="A21" t="s">
        <v>57</v>
      </c>
      <c r="E21" s="39" t="s">
        <v>806</v>
      </c>
    </row>
    <row r="22" spans="1:16" ht="12.75">
      <c r="A22" t="s">
        <v>48</v>
      </c>
      <c s="34" t="s">
        <v>63</v>
      </c>
      <c s="34" t="s">
        <v>807</v>
      </c>
      <c s="35" t="s">
        <v>4</v>
      </c>
      <c s="6" t="s">
        <v>808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1117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1322</v>
      </c>
    </row>
    <row r="25" spans="1:5" ht="318.75">
      <c r="A25" t="s">
        <v>57</v>
      </c>
      <c r="E25" s="39" t="s">
        <v>806</v>
      </c>
    </row>
    <row r="26" spans="1:16" ht="12.75">
      <c r="A26" t="s">
        <v>48</v>
      </c>
      <c s="34" t="s">
        <v>67</v>
      </c>
      <c s="34" t="s">
        <v>1323</v>
      </c>
      <c s="35" t="s">
        <v>4</v>
      </c>
      <c s="6" t="s">
        <v>1324</v>
      </c>
      <c s="36" t="s">
        <v>62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1117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25.5">
      <c r="A28" s="35" t="s">
        <v>56</v>
      </c>
      <c r="E28" s="40" t="s">
        <v>1325</v>
      </c>
    </row>
    <row r="29" spans="1:5" ht="25.5">
      <c r="A29" t="s">
        <v>57</v>
      </c>
      <c r="E29" s="39" t="s">
        <v>1326</v>
      </c>
    </row>
    <row r="30" spans="1:16" ht="12.75">
      <c r="A30" t="s">
        <v>48</v>
      </c>
      <c s="34" t="s">
        <v>70</v>
      </c>
      <c s="34" t="s">
        <v>1327</v>
      </c>
      <c s="35" t="s">
        <v>4</v>
      </c>
      <c s="6" t="s">
        <v>1328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1117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14.75">
      <c r="A32" s="35" t="s">
        <v>56</v>
      </c>
      <c r="E32" s="40" t="s">
        <v>1329</v>
      </c>
    </row>
    <row r="33" spans="1:5" ht="229.5">
      <c r="A33" t="s">
        <v>57</v>
      </c>
      <c r="E33" s="39" t="s">
        <v>811</v>
      </c>
    </row>
    <row r="34" spans="1:16" ht="12.75">
      <c r="A34" t="s">
        <v>48</v>
      </c>
      <c s="34" t="s">
        <v>73</v>
      </c>
      <c s="34" t="s">
        <v>812</v>
      </c>
      <c s="35" t="s">
        <v>4</v>
      </c>
      <c s="6" t="s">
        <v>813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1117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14.75">
      <c r="A36" s="35" t="s">
        <v>56</v>
      </c>
      <c r="E36" s="40" t="s">
        <v>1330</v>
      </c>
    </row>
    <row r="37" spans="1:5" ht="229.5">
      <c r="A37" t="s">
        <v>57</v>
      </c>
      <c r="E37" s="39" t="s">
        <v>815</v>
      </c>
    </row>
    <row r="38" spans="1:13" ht="12.75">
      <c r="A38" t="s">
        <v>45</v>
      </c>
      <c r="C38" s="31" t="s">
        <v>854</v>
      </c>
      <c r="E38" s="33" t="s">
        <v>855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76</v>
      </c>
      <c s="34" t="s">
        <v>1187</v>
      </c>
      <c s="35" t="s">
        <v>4</v>
      </c>
      <c s="6" t="s">
        <v>1188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1117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25.5">
      <c r="A41" s="35" t="s">
        <v>56</v>
      </c>
      <c r="E41" s="40" t="s">
        <v>1331</v>
      </c>
    </row>
    <row r="42" spans="1:5" ht="153">
      <c r="A42" t="s">
        <v>57</v>
      </c>
      <c r="E42" s="39" t="s">
        <v>1190</v>
      </c>
    </row>
    <row r="43" spans="1:16" ht="12.75">
      <c r="A43" t="s">
        <v>48</v>
      </c>
      <c s="34" t="s">
        <v>80</v>
      </c>
      <c s="34" t="s">
        <v>1332</v>
      </c>
      <c s="35" t="s">
        <v>4</v>
      </c>
      <c s="6" t="s">
        <v>1333</v>
      </c>
      <c s="36" t="s">
        <v>62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1117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38.25">
      <c r="A45" s="35" t="s">
        <v>56</v>
      </c>
      <c r="E45" s="40" t="s">
        <v>1334</v>
      </c>
    </row>
    <row r="46" spans="1:5" ht="255">
      <c r="A46" t="s">
        <v>57</v>
      </c>
      <c r="E46" s="39" t="s">
        <v>1214</v>
      </c>
    </row>
    <row r="47" spans="1:16" ht="12.75">
      <c r="A47" t="s">
        <v>48</v>
      </c>
      <c s="34" t="s">
        <v>85</v>
      </c>
      <c s="34" t="s">
        <v>1335</v>
      </c>
      <c s="35" t="s">
        <v>4</v>
      </c>
      <c s="6" t="s">
        <v>1336</v>
      </c>
      <c s="36" t="s">
        <v>62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1117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38.25">
      <c r="A49" s="35" t="s">
        <v>56</v>
      </c>
      <c r="E49" s="40" t="s">
        <v>1337</v>
      </c>
    </row>
    <row r="50" spans="1:5" ht="255">
      <c r="A50" t="s">
        <v>57</v>
      </c>
      <c r="E50" s="39" t="s">
        <v>859</v>
      </c>
    </row>
    <row r="51" spans="1:16" ht="12.75">
      <c r="A51" t="s">
        <v>48</v>
      </c>
      <c s="34" t="s">
        <v>88</v>
      </c>
      <c s="34" t="s">
        <v>1338</v>
      </c>
      <c s="35" t="s">
        <v>4</v>
      </c>
      <c s="6" t="s">
        <v>1339</v>
      </c>
      <c s="36" t="s">
        <v>103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1117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25.5">
      <c r="A53" s="35" t="s">
        <v>56</v>
      </c>
      <c r="E53" s="40" t="s">
        <v>1340</v>
      </c>
    </row>
    <row r="54" spans="1:5" ht="242.25">
      <c r="A54" t="s">
        <v>57</v>
      </c>
      <c r="E54" s="39" t="s">
        <v>1341</v>
      </c>
    </row>
    <row r="55" spans="1:16" ht="12.75">
      <c r="A55" t="s">
        <v>48</v>
      </c>
      <c s="34" t="s">
        <v>91</v>
      </c>
      <c s="34" t="s">
        <v>1342</v>
      </c>
      <c s="35" t="s">
        <v>4</v>
      </c>
      <c s="6" t="s">
        <v>1343</v>
      </c>
      <c s="36" t="s">
        <v>103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1117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38.25">
      <c r="A57" s="35" t="s">
        <v>56</v>
      </c>
      <c r="E57" s="40" t="s">
        <v>1344</v>
      </c>
    </row>
    <row r="58" spans="1:5" ht="89.25">
      <c r="A58" t="s">
        <v>57</v>
      </c>
      <c r="E58" s="39" t="s">
        <v>863</v>
      </c>
    </row>
    <row r="59" spans="1:13" ht="12.75">
      <c r="A59" t="s">
        <v>45</v>
      </c>
      <c r="C59" s="31" t="s">
        <v>1345</v>
      </c>
      <c r="E59" s="33" t="s">
        <v>1346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94</v>
      </c>
      <c s="34" t="s">
        <v>1347</v>
      </c>
      <c s="35" t="s">
        <v>4</v>
      </c>
      <c s="6" t="s">
        <v>1348</v>
      </c>
      <c s="36" t="s">
        <v>103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564</v>
      </c>
      <c>
        <f>(M60*0)/100</f>
      </c>
      <c t="s">
        <v>54</v>
      </c>
    </row>
    <row r="61" spans="1:5" ht="12.75">
      <c r="A61" s="35" t="s">
        <v>55</v>
      </c>
      <c r="E61" s="39" t="s">
        <v>4</v>
      </c>
    </row>
    <row r="62" spans="1:5" ht="25.5">
      <c r="A62" s="35" t="s">
        <v>56</v>
      </c>
      <c r="E62" s="40" t="s">
        <v>1349</v>
      </c>
    </row>
    <row r="63" spans="1:5" ht="191.25">
      <c r="A63" t="s">
        <v>57</v>
      </c>
      <c r="E63" s="39" t="s">
        <v>1350</v>
      </c>
    </row>
    <row r="64" spans="1:13" ht="12.75">
      <c r="A64" t="s">
        <v>45</v>
      </c>
      <c r="C64" s="31" t="s">
        <v>1351</v>
      </c>
      <c r="E64" s="33" t="s">
        <v>1352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96</v>
      </c>
      <c s="34" t="s">
        <v>1353</v>
      </c>
      <c s="35" t="s">
        <v>4</v>
      </c>
      <c s="6" t="s">
        <v>1354</v>
      </c>
      <c s="36" t="s">
        <v>729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564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25.5">
      <c r="A67" s="35" t="s">
        <v>56</v>
      </c>
      <c r="E67" s="40" t="s">
        <v>1355</v>
      </c>
    </row>
    <row r="68" spans="1:5" ht="89.25">
      <c r="A68" t="s">
        <v>57</v>
      </c>
      <c r="E68" s="39" t="s">
        <v>1356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1313</v>
      </c>
      <c r="E4" s="26" t="s">
        <v>1314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1359</v>
      </c>
      <c r="E8" s="30" t="s">
        <v>1358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982</v>
      </c>
      <c s="35" t="s">
        <v>4</v>
      </c>
      <c s="6" t="s">
        <v>983</v>
      </c>
      <c s="36" t="s">
        <v>563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1360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1361</v>
      </c>
      <c s="35" t="s">
        <v>4</v>
      </c>
      <c s="6" t="s">
        <v>1362</v>
      </c>
      <c s="36" t="s">
        <v>563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1117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1363</v>
      </c>
    </row>
    <row r="17" spans="1:5" ht="140.25">
      <c r="A17" t="s">
        <v>57</v>
      </c>
      <c r="E17" s="39" t="s">
        <v>566</v>
      </c>
    </row>
    <row r="18" spans="1:16" ht="12.75">
      <c r="A18" t="s">
        <v>48</v>
      </c>
      <c s="34" t="s">
        <v>25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1126</v>
      </c>
    </row>
    <row r="22" spans="1:13" ht="12.75">
      <c r="A22" t="s">
        <v>45</v>
      </c>
      <c r="C22" s="31" t="s">
        <v>797</v>
      </c>
      <c r="E22" s="33" t="s">
        <v>798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63</v>
      </c>
      <c s="34" t="s">
        <v>793</v>
      </c>
      <c s="35" t="s">
        <v>4</v>
      </c>
      <c s="6" t="s">
        <v>794</v>
      </c>
      <c s="36" t="s">
        <v>563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1117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38.25">
      <c r="A25" s="35" t="s">
        <v>56</v>
      </c>
      <c r="E25" s="40" t="s">
        <v>1364</v>
      </c>
    </row>
    <row r="26" spans="1:5" ht="140.25">
      <c r="A26" t="s">
        <v>57</v>
      </c>
      <c r="E26" s="39" t="s">
        <v>566</v>
      </c>
    </row>
    <row r="27" spans="1:16" ht="12.75">
      <c r="A27" t="s">
        <v>48</v>
      </c>
      <c s="34" t="s">
        <v>67</v>
      </c>
      <c s="34" t="s">
        <v>803</v>
      </c>
      <c s="35" t="s">
        <v>4</v>
      </c>
      <c s="6" t="s">
        <v>804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1117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38.25">
      <c r="A29" s="35" t="s">
        <v>56</v>
      </c>
      <c r="E29" s="40" t="s">
        <v>1365</v>
      </c>
    </row>
    <row r="30" spans="1:5" ht="318.75">
      <c r="A30" t="s">
        <v>57</v>
      </c>
      <c r="E30" s="39" t="s">
        <v>806</v>
      </c>
    </row>
    <row r="31" spans="1:16" ht="12.75">
      <c r="A31" t="s">
        <v>48</v>
      </c>
      <c s="34" t="s">
        <v>70</v>
      </c>
      <c s="34" t="s">
        <v>807</v>
      </c>
      <c s="35" t="s">
        <v>4</v>
      </c>
      <c s="6" t="s">
        <v>808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1117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63.75">
      <c r="A33" s="35" t="s">
        <v>56</v>
      </c>
      <c r="E33" s="40" t="s">
        <v>1366</v>
      </c>
    </row>
    <row r="34" spans="1:5" ht="318.75">
      <c r="A34" t="s">
        <v>57</v>
      </c>
      <c r="E34" s="39" t="s">
        <v>806</v>
      </c>
    </row>
    <row r="35" spans="1:16" ht="12.75">
      <c r="A35" t="s">
        <v>48</v>
      </c>
      <c s="34" t="s">
        <v>73</v>
      </c>
      <c s="34" t="s">
        <v>812</v>
      </c>
      <c s="35" t="s">
        <v>4</v>
      </c>
      <c s="6" t="s">
        <v>813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1117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114.75">
      <c r="A37" s="35" t="s">
        <v>56</v>
      </c>
      <c r="E37" s="40" t="s">
        <v>1367</v>
      </c>
    </row>
    <row r="38" spans="1:5" ht="229.5">
      <c r="A38" t="s">
        <v>57</v>
      </c>
      <c r="E38" s="39" t="s">
        <v>815</v>
      </c>
    </row>
    <row r="39" spans="1:13" ht="12.75">
      <c r="A39" t="s">
        <v>45</v>
      </c>
      <c r="C39" s="31" t="s">
        <v>854</v>
      </c>
      <c r="E39" s="33" t="s">
        <v>855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76</v>
      </c>
      <c s="34" t="s">
        <v>1187</v>
      </c>
      <c s="35" t="s">
        <v>4</v>
      </c>
      <c s="6" t="s">
        <v>1188</v>
      </c>
      <c s="36" t="s">
        <v>103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1117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25.5">
      <c r="A42" s="35" t="s">
        <v>56</v>
      </c>
      <c r="E42" s="40" t="s">
        <v>1331</v>
      </c>
    </row>
    <row r="43" spans="1:5" ht="153">
      <c r="A43" t="s">
        <v>57</v>
      </c>
      <c r="E43" s="39" t="s">
        <v>1190</v>
      </c>
    </row>
    <row r="44" spans="1:16" ht="12.75">
      <c r="A44" t="s">
        <v>48</v>
      </c>
      <c s="34" t="s">
        <v>80</v>
      </c>
      <c s="34" t="s">
        <v>1332</v>
      </c>
      <c s="35" t="s">
        <v>4</v>
      </c>
      <c s="6" t="s">
        <v>1333</v>
      </c>
      <c s="36" t="s">
        <v>62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1117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38.25">
      <c r="A46" s="35" t="s">
        <v>56</v>
      </c>
      <c r="E46" s="40" t="s">
        <v>1368</v>
      </c>
    </row>
    <row r="47" spans="1:5" ht="255">
      <c r="A47" t="s">
        <v>57</v>
      </c>
      <c r="E47" s="39" t="s">
        <v>1214</v>
      </c>
    </row>
    <row r="48" spans="1:16" ht="12.75">
      <c r="A48" t="s">
        <v>48</v>
      </c>
      <c s="34" t="s">
        <v>85</v>
      </c>
      <c s="34" t="s">
        <v>1338</v>
      </c>
      <c s="35" t="s">
        <v>4</v>
      </c>
      <c s="6" t="s">
        <v>1339</v>
      </c>
      <c s="36" t="s">
        <v>103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1117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25.5">
      <c r="A50" s="35" t="s">
        <v>56</v>
      </c>
      <c r="E50" s="40" t="s">
        <v>1331</v>
      </c>
    </row>
    <row r="51" spans="1:5" ht="242.25">
      <c r="A51" t="s">
        <v>57</v>
      </c>
      <c r="E51" s="39" t="s">
        <v>1341</v>
      </c>
    </row>
    <row r="52" spans="1:16" ht="12.75">
      <c r="A52" t="s">
        <v>48</v>
      </c>
      <c s="34" t="s">
        <v>88</v>
      </c>
      <c s="34" t="s">
        <v>860</v>
      </c>
      <c s="35" t="s">
        <v>4</v>
      </c>
      <c s="6" t="s">
        <v>861</v>
      </c>
      <c s="36" t="s">
        <v>103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1117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38.25">
      <c r="A54" s="35" t="s">
        <v>56</v>
      </c>
      <c r="E54" s="40" t="s">
        <v>1369</v>
      </c>
    </row>
    <row r="55" spans="1:5" ht="89.25">
      <c r="A55" t="s">
        <v>57</v>
      </c>
      <c r="E55" s="39" t="s">
        <v>863</v>
      </c>
    </row>
    <row r="56" spans="1:13" ht="12.75">
      <c r="A56" t="s">
        <v>45</v>
      </c>
      <c r="C56" s="31" t="s">
        <v>721</v>
      </c>
      <c r="E56" s="33" t="s">
        <v>722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48</v>
      </c>
      <c s="34" t="s">
        <v>91</v>
      </c>
      <c s="34" t="s">
        <v>1215</v>
      </c>
      <c s="35" t="s">
        <v>4</v>
      </c>
      <c s="6" t="s">
        <v>1216</v>
      </c>
      <c s="36" t="s">
        <v>103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1117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25.5">
      <c r="A59" s="35" t="s">
        <v>56</v>
      </c>
      <c r="E59" s="40" t="s">
        <v>1217</v>
      </c>
    </row>
    <row r="60" spans="1:5" ht="25.5">
      <c r="A60" t="s">
        <v>57</v>
      </c>
      <c r="E60" s="39" t="s">
        <v>1218</v>
      </c>
    </row>
    <row r="61" spans="1:16" ht="12.75">
      <c r="A61" t="s">
        <v>48</v>
      </c>
      <c s="34" t="s">
        <v>94</v>
      </c>
      <c s="34" t="s">
        <v>1219</v>
      </c>
      <c s="35" t="s">
        <v>4</v>
      </c>
      <c s="6" t="s">
        <v>1220</v>
      </c>
      <c s="36" t="s">
        <v>103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1117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25.5">
      <c r="A63" s="35" t="s">
        <v>56</v>
      </c>
      <c r="E63" s="40" t="s">
        <v>1217</v>
      </c>
    </row>
    <row r="64" spans="1:5" ht="25.5">
      <c r="A64" t="s">
        <v>57</v>
      </c>
      <c r="E64" s="39" t="s">
        <v>1221</v>
      </c>
    </row>
    <row r="65" spans="1:16" ht="12.75">
      <c r="A65" t="s">
        <v>48</v>
      </c>
      <c s="34" t="s">
        <v>96</v>
      </c>
      <c s="34" t="s">
        <v>1222</v>
      </c>
      <c s="35" t="s">
        <v>4</v>
      </c>
      <c s="6" t="s">
        <v>1223</v>
      </c>
      <c s="36" t="s">
        <v>1224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1117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38.25">
      <c r="A67" s="35" t="s">
        <v>56</v>
      </c>
      <c r="E67" s="40" t="s">
        <v>1370</v>
      </c>
    </row>
    <row r="68" spans="1:5" ht="25.5">
      <c r="A68" t="s">
        <v>57</v>
      </c>
      <c r="E68" s="39" t="s">
        <v>1226</v>
      </c>
    </row>
    <row r="69" spans="1:16" ht="12.75">
      <c r="A69" t="s">
        <v>48</v>
      </c>
      <c s="34" t="s">
        <v>100</v>
      </c>
      <c s="34" t="s">
        <v>1227</v>
      </c>
      <c s="35" t="s">
        <v>4</v>
      </c>
      <c s="6" t="s">
        <v>1228</v>
      </c>
      <c s="36" t="s">
        <v>103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1117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38.25">
      <c r="A71" s="35" t="s">
        <v>56</v>
      </c>
      <c r="E71" s="40" t="s">
        <v>1371</v>
      </c>
    </row>
    <row r="72" spans="1:5" ht="51">
      <c r="A72" t="s">
        <v>57</v>
      </c>
      <c r="E72" s="39" t="s">
        <v>1230</v>
      </c>
    </row>
    <row r="73" spans="1:16" ht="12.75">
      <c r="A73" t="s">
        <v>48</v>
      </c>
      <c s="34" t="s">
        <v>104</v>
      </c>
      <c s="34" t="s">
        <v>1231</v>
      </c>
      <c s="35" t="s">
        <v>4</v>
      </c>
      <c s="6" t="s">
        <v>1232</v>
      </c>
      <c s="36" t="s">
        <v>103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1117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25.5">
      <c r="A75" s="35" t="s">
        <v>56</v>
      </c>
      <c r="E75" s="40" t="s">
        <v>1372</v>
      </c>
    </row>
    <row r="76" spans="1:5" ht="63.75">
      <c r="A76" t="s">
        <v>57</v>
      </c>
      <c r="E76" s="39" t="s">
        <v>1234</v>
      </c>
    </row>
    <row r="77" spans="1:16" ht="12.75">
      <c r="A77" t="s">
        <v>48</v>
      </c>
      <c s="34" t="s">
        <v>107</v>
      </c>
      <c s="34" t="s">
        <v>1235</v>
      </c>
      <c s="35" t="s">
        <v>4</v>
      </c>
      <c s="6" t="s">
        <v>1236</v>
      </c>
      <c s="36" t="s">
        <v>103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1117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38.25">
      <c r="A79" s="35" t="s">
        <v>56</v>
      </c>
      <c r="E79" s="40" t="s">
        <v>1371</v>
      </c>
    </row>
    <row r="80" spans="1:5" ht="25.5">
      <c r="A80" t="s">
        <v>57</v>
      </c>
      <c r="E80" s="39" t="s">
        <v>1237</v>
      </c>
    </row>
    <row r="81" spans="1:16" ht="12.75">
      <c r="A81" t="s">
        <v>48</v>
      </c>
      <c s="34" t="s">
        <v>110</v>
      </c>
      <c s="34" t="s">
        <v>1238</v>
      </c>
      <c s="35" t="s">
        <v>4</v>
      </c>
      <c s="6" t="s">
        <v>1239</v>
      </c>
      <c s="36" t="s">
        <v>1224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1117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38.25">
      <c r="A83" s="35" t="s">
        <v>56</v>
      </c>
      <c r="E83" s="40" t="s">
        <v>1373</v>
      </c>
    </row>
    <row r="84" spans="1:5" ht="25.5">
      <c r="A84" t="s">
        <v>57</v>
      </c>
      <c r="E84" s="39" t="s">
        <v>1241</v>
      </c>
    </row>
    <row r="85" spans="1:16" ht="12.75">
      <c r="A85" t="s">
        <v>48</v>
      </c>
      <c s="34" t="s">
        <v>113</v>
      </c>
      <c s="34" t="s">
        <v>1374</v>
      </c>
      <c s="35" t="s">
        <v>4</v>
      </c>
      <c s="6" t="s">
        <v>1375</v>
      </c>
      <c s="36" t="s">
        <v>62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564</v>
      </c>
      <c>
        <f>(M85*0)/100</f>
      </c>
      <c t="s">
        <v>54</v>
      </c>
    </row>
    <row r="86" spans="1:5" ht="12.75">
      <c r="A86" s="35" t="s">
        <v>55</v>
      </c>
      <c r="E86" s="39" t="s">
        <v>4</v>
      </c>
    </row>
    <row r="87" spans="1:5" ht="25.5">
      <c r="A87" s="35" t="s">
        <v>56</v>
      </c>
      <c r="E87" s="40" t="s">
        <v>1376</v>
      </c>
    </row>
    <row r="88" spans="1:5" ht="76.5">
      <c r="A88" t="s">
        <v>57</v>
      </c>
      <c r="E88" s="39" t="s">
        <v>1269</v>
      </c>
    </row>
    <row r="89" spans="1:13" ht="12.75">
      <c r="A89" t="s">
        <v>45</v>
      </c>
      <c r="C89" s="31" t="s">
        <v>1345</v>
      </c>
      <c r="E89" s="33" t="s">
        <v>1346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116</v>
      </c>
      <c s="34" t="s">
        <v>1347</v>
      </c>
      <c s="35" t="s">
        <v>4</v>
      </c>
      <c s="6" t="s">
        <v>1348</v>
      </c>
      <c s="36" t="s">
        <v>103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564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76.5">
      <c r="A92" s="35" t="s">
        <v>56</v>
      </c>
      <c r="E92" s="40" t="s">
        <v>1377</v>
      </c>
    </row>
    <row r="93" spans="1:5" ht="191.25">
      <c r="A93" t="s">
        <v>57</v>
      </c>
      <c r="E93" s="39" t="s">
        <v>1350</v>
      </c>
    </row>
    <row r="94" spans="1:13" ht="12.75">
      <c r="A94" t="s">
        <v>45</v>
      </c>
      <c r="C94" s="31" t="s">
        <v>1351</v>
      </c>
      <c r="E94" s="33" t="s">
        <v>1352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119</v>
      </c>
      <c s="34" t="s">
        <v>1353</v>
      </c>
      <c s="35" t="s">
        <v>4</v>
      </c>
      <c s="6" t="s">
        <v>1354</v>
      </c>
      <c s="36" t="s">
        <v>729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564</v>
      </c>
      <c>
        <f>(M95*0)/100</f>
      </c>
      <c t="s">
        <v>54</v>
      </c>
    </row>
    <row r="96" spans="1:5" ht="12.75">
      <c r="A96" s="35" t="s">
        <v>55</v>
      </c>
      <c r="E96" s="39" t="s">
        <v>4</v>
      </c>
    </row>
    <row r="97" spans="1:5" ht="25.5">
      <c r="A97" s="35" t="s">
        <v>56</v>
      </c>
      <c r="E97" s="40" t="s">
        <v>1378</v>
      </c>
    </row>
    <row r="98" spans="1:5" ht="89.25">
      <c r="A98" t="s">
        <v>57</v>
      </c>
      <c r="E98" s="39" t="s">
        <v>1356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1313</v>
      </c>
      <c r="E4" s="26" t="s">
        <v>1314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COUNTIFS(L8:L61,"=0",A8:A61,"P")+COUNTIFS(L8:L61,"",A8:A61,"P")+SUM(Q8:Q61)</f>
      </c>
    </row>
    <row r="8" spans="1:13" ht="12.75">
      <c r="A8" t="s">
        <v>43</v>
      </c>
      <c r="C8" s="28" t="s">
        <v>1381</v>
      </c>
      <c r="E8" s="30" t="s">
        <v>1380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45</v>
      </c>
      <c r="C9" s="31" t="s">
        <v>797</v>
      </c>
      <c r="E9" s="33" t="s">
        <v>798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14.75">
      <c r="A12" s="35" t="s">
        <v>56</v>
      </c>
      <c r="E12" s="40" t="s">
        <v>1382</v>
      </c>
    </row>
    <row r="13" spans="1:5" ht="140.25">
      <c r="A13" t="s">
        <v>57</v>
      </c>
      <c r="E13" s="39" t="s">
        <v>566</v>
      </c>
    </row>
    <row r="14" spans="1:16" ht="12.75">
      <c r="A14" t="s">
        <v>48</v>
      </c>
      <c s="34" t="s">
        <v>26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1126</v>
      </c>
    </row>
    <row r="18" spans="1:16" ht="12.75">
      <c r="A18" t="s">
        <v>48</v>
      </c>
      <c s="34" t="s">
        <v>25</v>
      </c>
      <c s="34" t="s">
        <v>1138</v>
      </c>
      <c s="35" t="s">
        <v>4</v>
      </c>
      <c s="6" t="s">
        <v>1139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1117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38.25">
      <c r="A20" s="35" t="s">
        <v>56</v>
      </c>
      <c r="E20" s="40" t="s">
        <v>1383</v>
      </c>
    </row>
    <row r="21" spans="1:5" ht="318.75">
      <c r="A21" t="s">
        <v>57</v>
      </c>
      <c r="E21" s="39" t="s">
        <v>806</v>
      </c>
    </row>
    <row r="22" spans="1:16" ht="12.75">
      <c r="A22" t="s">
        <v>48</v>
      </c>
      <c s="34" t="s">
        <v>63</v>
      </c>
      <c s="34" t="s">
        <v>803</v>
      </c>
      <c s="35" t="s">
        <v>4</v>
      </c>
      <c s="6" t="s">
        <v>804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1117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38.25">
      <c r="A24" s="35" t="s">
        <v>56</v>
      </c>
      <c r="E24" s="40" t="s">
        <v>1384</v>
      </c>
    </row>
    <row r="25" spans="1:5" ht="318.75">
      <c r="A25" t="s">
        <v>57</v>
      </c>
      <c r="E25" s="39" t="s">
        <v>806</v>
      </c>
    </row>
    <row r="26" spans="1:16" ht="12.75">
      <c r="A26" t="s">
        <v>48</v>
      </c>
      <c s="34" t="s">
        <v>67</v>
      </c>
      <c s="34" t="s">
        <v>807</v>
      </c>
      <c s="35" t="s">
        <v>4</v>
      </c>
      <c s="6" t="s">
        <v>808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1117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25.5">
      <c r="A28" s="35" t="s">
        <v>56</v>
      </c>
      <c r="E28" s="40" t="s">
        <v>1385</v>
      </c>
    </row>
    <row r="29" spans="1:5" ht="318.75">
      <c r="A29" t="s">
        <v>57</v>
      </c>
      <c r="E29" s="39" t="s">
        <v>806</v>
      </c>
    </row>
    <row r="30" spans="1:16" ht="12.75">
      <c r="A30" t="s">
        <v>48</v>
      </c>
      <c s="34" t="s">
        <v>70</v>
      </c>
      <c s="34" t="s">
        <v>812</v>
      </c>
      <c s="35" t="s">
        <v>4</v>
      </c>
      <c s="6" t="s">
        <v>813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1117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14.75">
      <c r="A32" s="35" t="s">
        <v>56</v>
      </c>
      <c r="E32" s="40" t="s">
        <v>1386</v>
      </c>
    </row>
    <row r="33" spans="1:5" ht="229.5">
      <c r="A33" t="s">
        <v>57</v>
      </c>
      <c r="E33" s="39" t="s">
        <v>815</v>
      </c>
    </row>
    <row r="34" spans="1:13" ht="12.75">
      <c r="A34" t="s">
        <v>45</v>
      </c>
      <c r="C34" s="31" t="s">
        <v>820</v>
      </c>
      <c r="E34" s="33" t="s">
        <v>821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73</v>
      </c>
      <c s="34" t="s">
        <v>1387</v>
      </c>
      <c s="35" t="s">
        <v>4</v>
      </c>
      <c s="6" t="s">
        <v>1388</v>
      </c>
      <c s="36" t="s">
        <v>729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1117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38.25">
      <c r="A37" s="35" t="s">
        <v>56</v>
      </c>
      <c r="E37" s="40" t="s">
        <v>1389</v>
      </c>
    </row>
    <row r="38" spans="1:5" ht="114.75">
      <c r="A38" t="s">
        <v>57</v>
      </c>
      <c r="E38" s="39" t="s">
        <v>1390</v>
      </c>
    </row>
    <row r="39" spans="1:16" ht="12.75">
      <c r="A39" t="s">
        <v>48</v>
      </c>
      <c s="34" t="s">
        <v>76</v>
      </c>
      <c s="34" t="s">
        <v>1391</v>
      </c>
      <c s="35" t="s">
        <v>4</v>
      </c>
      <c s="6" t="s">
        <v>1392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1117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38.25">
      <c r="A41" s="35" t="s">
        <v>56</v>
      </c>
      <c r="E41" s="40" t="s">
        <v>1393</v>
      </c>
    </row>
    <row r="42" spans="1:5" ht="38.25">
      <c r="A42" t="s">
        <v>57</v>
      </c>
      <c r="E42" s="39" t="s">
        <v>905</v>
      </c>
    </row>
    <row r="43" spans="1:13" ht="12.75">
      <c r="A43" t="s">
        <v>45</v>
      </c>
      <c r="C43" s="31" t="s">
        <v>854</v>
      </c>
      <c r="E43" s="33" t="s">
        <v>855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80</v>
      </c>
      <c s="34" t="s">
        <v>1394</v>
      </c>
      <c s="35" t="s">
        <v>4</v>
      </c>
      <c s="6" t="s">
        <v>1395</v>
      </c>
      <c s="36" t="s">
        <v>103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1117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25.5">
      <c r="A46" s="35" t="s">
        <v>56</v>
      </c>
      <c r="E46" s="40" t="s">
        <v>1396</v>
      </c>
    </row>
    <row r="47" spans="1:5" ht="153">
      <c r="A47" t="s">
        <v>57</v>
      </c>
      <c r="E47" s="39" t="s">
        <v>1190</v>
      </c>
    </row>
    <row r="48" spans="1:16" ht="12.75">
      <c r="A48" t="s">
        <v>48</v>
      </c>
      <c s="34" t="s">
        <v>85</v>
      </c>
      <c s="34" t="s">
        <v>1335</v>
      </c>
      <c s="35" t="s">
        <v>4</v>
      </c>
      <c s="6" t="s">
        <v>1336</v>
      </c>
      <c s="36" t="s">
        <v>62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1117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02">
      <c r="A50" s="35" t="s">
        <v>56</v>
      </c>
      <c r="E50" s="40" t="s">
        <v>1397</v>
      </c>
    </row>
    <row r="51" spans="1:5" ht="255">
      <c r="A51" t="s">
        <v>57</v>
      </c>
      <c r="E51" s="39" t="s">
        <v>859</v>
      </c>
    </row>
    <row r="52" spans="1:16" ht="12.75">
      <c r="A52" t="s">
        <v>48</v>
      </c>
      <c s="34" t="s">
        <v>88</v>
      </c>
      <c s="34" t="s">
        <v>1338</v>
      </c>
      <c s="35" t="s">
        <v>4</v>
      </c>
      <c s="6" t="s">
        <v>1339</v>
      </c>
      <c s="36" t="s">
        <v>103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1117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25.5">
      <c r="A54" s="35" t="s">
        <v>56</v>
      </c>
      <c r="E54" s="40" t="s">
        <v>1340</v>
      </c>
    </row>
    <row r="55" spans="1:5" ht="242.25">
      <c r="A55" t="s">
        <v>57</v>
      </c>
      <c r="E55" s="39" t="s">
        <v>1341</v>
      </c>
    </row>
    <row r="56" spans="1:16" ht="12.75">
      <c r="A56" t="s">
        <v>48</v>
      </c>
      <c s="34" t="s">
        <v>91</v>
      </c>
      <c s="34" t="s">
        <v>1398</v>
      </c>
      <c s="35" t="s">
        <v>4</v>
      </c>
      <c s="6" t="s">
        <v>1399</v>
      </c>
      <c s="36" t="s">
        <v>103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(M56*0)/100</f>
      </c>
      <c t="s">
        <v>54</v>
      </c>
    </row>
    <row r="57" spans="1:5" ht="12.75">
      <c r="A57" s="35" t="s">
        <v>55</v>
      </c>
      <c r="E57" s="39" t="s">
        <v>4</v>
      </c>
    </row>
    <row r="58" spans="1:5" ht="25.5">
      <c r="A58" s="35" t="s">
        <v>56</v>
      </c>
      <c r="E58" s="40" t="s">
        <v>1400</v>
      </c>
    </row>
    <row r="59" spans="1:5" ht="12.75">
      <c r="A59" t="s">
        <v>57</v>
      </c>
      <c r="E59" s="39" t="s">
        <v>4</v>
      </c>
    </row>
    <row r="60" spans="1:13" ht="12.75">
      <c r="A60" t="s">
        <v>45</v>
      </c>
      <c r="C60" s="31" t="s">
        <v>1351</v>
      </c>
      <c r="E60" s="33" t="s">
        <v>1352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94</v>
      </c>
      <c s="34" t="s">
        <v>1353</v>
      </c>
      <c s="35" t="s">
        <v>4</v>
      </c>
      <c s="6" t="s">
        <v>1354</v>
      </c>
      <c s="36" t="s">
        <v>729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564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76.5">
      <c r="A63" s="35" t="s">
        <v>56</v>
      </c>
      <c r="E63" s="40" t="s">
        <v>1401</v>
      </c>
    </row>
    <row r="64" spans="1:5" ht="89.25">
      <c r="A64" t="s">
        <v>57</v>
      </c>
      <c r="E64" s="39" t="s">
        <v>1356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1313</v>
      </c>
      <c r="E4" s="26" t="s">
        <v>1314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1404</v>
      </c>
      <c r="E8" s="30" t="s">
        <v>1403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45</v>
      </c>
      <c r="C9" s="31" t="s">
        <v>797</v>
      </c>
      <c r="E9" s="33" t="s">
        <v>798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1405</v>
      </c>
    </row>
    <row r="13" spans="1:5" ht="140.25">
      <c r="A13" t="s">
        <v>57</v>
      </c>
      <c r="E13" s="39" t="s">
        <v>566</v>
      </c>
    </row>
    <row r="14" spans="1:16" ht="12.75">
      <c r="A14" t="s">
        <v>48</v>
      </c>
      <c s="34" t="s">
        <v>26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1126</v>
      </c>
    </row>
    <row r="18" spans="1:16" ht="12.75">
      <c r="A18" t="s">
        <v>48</v>
      </c>
      <c s="34" t="s">
        <v>25</v>
      </c>
      <c s="34" t="s">
        <v>1138</v>
      </c>
      <c s="35" t="s">
        <v>4</v>
      </c>
      <c s="6" t="s">
        <v>1139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1117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38.25">
      <c r="A20" s="35" t="s">
        <v>56</v>
      </c>
      <c r="E20" s="40" t="s">
        <v>1406</v>
      </c>
    </row>
    <row r="21" spans="1:5" ht="318.75">
      <c r="A21" t="s">
        <v>57</v>
      </c>
      <c r="E21" s="39" t="s">
        <v>806</v>
      </c>
    </row>
    <row r="22" spans="1:16" ht="12.75">
      <c r="A22" t="s">
        <v>48</v>
      </c>
      <c s="34" t="s">
        <v>63</v>
      </c>
      <c s="34" t="s">
        <v>1323</v>
      </c>
      <c s="35" t="s">
        <v>4</v>
      </c>
      <c s="6" t="s">
        <v>1324</v>
      </c>
      <c s="36" t="s">
        <v>62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1117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1407</v>
      </c>
    </row>
    <row r="25" spans="1:5" ht="25.5">
      <c r="A25" t="s">
        <v>57</v>
      </c>
      <c r="E25" s="39" t="s">
        <v>1326</v>
      </c>
    </row>
    <row r="26" spans="1:16" ht="12.75">
      <c r="A26" t="s">
        <v>48</v>
      </c>
      <c s="34" t="s">
        <v>67</v>
      </c>
      <c s="34" t="s">
        <v>812</v>
      </c>
      <c s="35" t="s">
        <v>4</v>
      </c>
      <c s="6" t="s">
        <v>813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1117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02">
      <c r="A28" s="35" t="s">
        <v>56</v>
      </c>
      <c r="E28" s="40" t="s">
        <v>1408</v>
      </c>
    </row>
    <row r="29" spans="1:5" ht="229.5">
      <c r="A29" t="s">
        <v>57</v>
      </c>
      <c r="E29" s="39" t="s">
        <v>815</v>
      </c>
    </row>
    <row r="30" spans="1:16" ht="12.75">
      <c r="A30" t="s">
        <v>48</v>
      </c>
      <c s="34" t="s">
        <v>70</v>
      </c>
      <c s="34" t="s">
        <v>1409</v>
      </c>
      <c s="35" t="s">
        <v>4</v>
      </c>
      <c s="6" t="s">
        <v>1410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1117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25.5">
      <c r="A32" s="35" t="s">
        <v>56</v>
      </c>
      <c r="E32" s="40" t="s">
        <v>1411</v>
      </c>
    </row>
    <row r="33" spans="1:5" ht="204">
      <c r="A33" t="s">
        <v>57</v>
      </c>
      <c r="E33" s="39" t="s">
        <v>1412</v>
      </c>
    </row>
    <row r="34" spans="1:13" ht="12.75">
      <c r="A34" t="s">
        <v>45</v>
      </c>
      <c r="C34" s="31" t="s">
        <v>837</v>
      </c>
      <c r="E34" s="33" t="s">
        <v>838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73</v>
      </c>
      <c s="34" t="s">
        <v>1194</v>
      </c>
      <c s="35" t="s">
        <v>4</v>
      </c>
      <c s="6" t="s">
        <v>1195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76.5">
      <c r="A37" s="35" t="s">
        <v>56</v>
      </c>
      <c r="E37" s="40" t="s">
        <v>1413</v>
      </c>
    </row>
    <row r="38" spans="1:5" ht="369.75">
      <c r="A38" t="s">
        <v>57</v>
      </c>
      <c r="E38" s="39" t="s">
        <v>842</v>
      </c>
    </row>
    <row r="39" spans="1:13" ht="12.75">
      <c r="A39" t="s">
        <v>45</v>
      </c>
      <c r="C39" s="31" t="s">
        <v>854</v>
      </c>
      <c r="E39" s="33" t="s">
        <v>855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76</v>
      </c>
      <c s="34" t="s">
        <v>1332</v>
      </c>
      <c s="35" t="s">
        <v>4</v>
      </c>
      <c s="6" t="s">
        <v>1333</v>
      </c>
      <c s="36" t="s">
        <v>62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1117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38.25">
      <c r="A42" s="35" t="s">
        <v>56</v>
      </c>
      <c r="E42" s="40" t="s">
        <v>1414</v>
      </c>
    </row>
    <row r="43" spans="1:5" ht="255">
      <c r="A43" t="s">
        <v>57</v>
      </c>
      <c r="E43" s="39" t="s">
        <v>1214</v>
      </c>
    </row>
    <row r="44" spans="1:16" ht="12.75">
      <c r="A44" t="s">
        <v>48</v>
      </c>
      <c s="34" t="s">
        <v>80</v>
      </c>
      <c s="34" t="s">
        <v>1342</v>
      </c>
      <c s="35" t="s">
        <v>4</v>
      </c>
      <c s="6" t="s">
        <v>1343</v>
      </c>
      <c s="36" t="s">
        <v>103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1117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38.25">
      <c r="A46" s="35" t="s">
        <v>56</v>
      </c>
      <c r="E46" s="40" t="s">
        <v>1415</v>
      </c>
    </row>
    <row r="47" spans="1:5" ht="89.25">
      <c r="A47" t="s">
        <v>57</v>
      </c>
      <c r="E47" s="39" t="s">
        <v>863</v>
      </c>
    </row>
    <row r="48" spans="1:13" ht="12.75">
      <c r="A48" t="s">
        <v>45</v>
      </c>
      <c r="C48" s="31" t="s">
        <v>721</v>
      </c>
      <c r="E48" s="33" t="s">
        <v>722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48</v>
      </c>
      <c s="34" t="s">
        <v>85</v>
      </c>
      <c s="34" t="s">
        <v>1215</v>
      </c>
      <c s="35" t="s">
        <v>4</v>
      </c>
      <c s="6" t="s">
        <v>1216</v>
      </c>
      <c s="36" t="s">
        <v>103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1117</v>
      </c>
      <c>
        <f>(M49*0)/100</f>
      </c>
      <c t="s">
        <v>54</v>
      </c>
    </row>
    <row r="50" spans="1:5" ht="12.75">
      <c r="A50" s="35" t="s">
        <v>55</v>
      </c>
      <c r="E50" s="39" t="s">
        <v>4</v>
      </c>
    </row>
    <row r="51" spans="1:5" ht="25.5">
      <c r="A51" s="35" t="s">
        <v>56</v>
      </c>
      <c r="E51" s="40" t="s">
        <v>1217</v>
      </c>
    </row>
    <row r="52" spans="1:5" ht="25.5">
      <c r="A52" t="s">
        <v>57</v>
      </c>
      <c r="E52" s="39" t="s">
        <v>1218</v>
      </c>
    </row>
    <row r="53" spans="1:16" ht="12.75">
      <c r="A53" t="s">
        <v>48</v>
      </c>
      <c s="34" t="s">
        <v>88</v>
      </c>
      <c s="34" t="s">
        <v>1219</v>
      </c>
      <c s="35" t="s">
        <v>4</v>
      </c>
      <c s="6" t="s">
        <v>1220</v>
      </c>
      <c s="36" t="s">
        <v>103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1117</v>
      </c>
      <c>
        <f>(M53*0)/100</f>
      </c>
      <c t="s">
        <v>54</v>
      </c>
    </row>
    <row r="54" spans="1:5" ht="12.75">
      <c r="A54" s="35" t="s">
        <v>55</v>
      </c>
      <c r="E54" s="39" t="s">
        <v>4</v>
      </c>
    </row>
    <row r="55" spans="1:5" ht="25.5">
      <c r="A55" s="35" t="s">
        <v>56</v>
      </c>
      <c r="E55" s="40" t="s">
        <v>1217</v>
      </c>
    </row>
    <row r="56" spans="1:5" ht="25.5">
      <c r="A56" t="s">
        <v>57</v>
      </c>
      <c r="E56" s="39" t="s">
        <v>1221</v>
      </c>
    </row>
    <row r="57" spans="1:16" ht="12.75">
      <c r="A57" t="s">
        <v>48</v>
      </c>
      <c s="34" t="s">
        <v>91</v>
      </c>
      <c s="34" t="s">
        <v>1222</v>
      </c>
      <c s="35" t="s">
        <v>4</v>
      </c>
      <c s="6" t="s">
        <v>1223</v>
      </c>
      <c s="36" t="s">
        <v>1224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1117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38.25">
      <c r="A59" s="35" t="s">
        <v>56</v>
      </c>
      <c r="E59" s="40" t="s">
        <v>1416</v>
      </c>
    </row>
    <row r="60" spans="1:5" ht="25.5">
      <c r="A60" t="s">
        <v>57</v>
      </c>
      <c r="E60" s="39" t="s">
        <v>1226</v>
      </c>
    </row>
    <row r="61" spans="1:16" ht="12.75">
      <c r="A61" t="s">
        <v>48</v>
      </c>
      <c s="34" t="s">
        <v>94</v>
      </c>
      <c s="34" t="s">
        <v>1227</v>
      </c>
      <c s="35" t="s">
        <v>4</v>
      </c>
      <c s="6" t="s">
        <v>1228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1117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38.25">
      <c r="A63" s="35" t="s">
        <v>56</v>
      </c>
      <c r="E63" s="40" t="s">
        <v>1229</v>
      </c>
    </row>
    <row r="64" spans="1:5" ht="51">
      <c r="A64" t="s">
        <v>57</v>
      </c>
      <c r="E64" s="39" t="s">
        <v>1230</v>
      </c>
    </row>
    <row r="65" spans="1:16" ht="12.75">
      <c r="A65" t="s">
        <v>48</v>
      </c>
      <c s="34" t="s">
        <v>96</v>
      </c>
      <c s="34" t="s">
        <v>1231</v>
      </c>
      <c s="35" t="s">
        <v>4</v>
      </c>
      <c s="6" t="s">
        <v>1232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1117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25.5">
      <c r="A67" s="35" t="s">
        <v>56</v>
      </c>
      <c r="E67" s="40" t="s">
        <v>1233</v>
      </c>
    </row>
    <row r="68" spans="1:5" ht="63.75">
      <c r="A68" t="s">
        <v>57</v>
      </c>
      <c r="E68" s="39" t="s">
        <v>1234</v>
      </c>
    </row>
    <row r="69" spans="1:16" ht="12.75">
      <c r="A69" t="s">
        <v>48</v>
      </c>
      <c s="34" t="s">
        <v>100</v>
      </c>
      <c s="34" t="s">
        <v>1235</v>
      </c>
      <c s="35" t="s">
        <v>4</v>
      </c>
      <c s="6" t="s">
        <v>1236</v>
      </c>
      <c s="36" t="s">
        <v>103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1117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38.25">
      <c r="A71" s="35" t="s">
        <v>56</v>
      </c>
      <c r="E71" s="40" t="s">
        <v>1229</v>
      </c>
    </row>
    <row r="72" spans="1:5" ht="25.5">
      <c r="A72" t="s">
        <v>57</v>
      </c>
      <c r="E72" s="39" t="s">
        <v>1237</v>
      </c>
    </row>
    <row r="73" spans="1:16" ht="12.75">
      <c r="A73" t="s">
        <v>48</v>
      </c>
      <c s="34" t="s">
        <v>104</v>
      </c>
      <c s="34" t="s">
        <v>1238</v>
      </c>
      <c s="35" t="s">
        <v>4</v>
      </c>
      <c s="6" t="s">
        <v>1239</v>
      </c>
      <c s="36" t="s">
        <v>1224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1117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38.25">
      <c r="A75" s="35" t="s">
        <v>56</v>
      </c>
      <c r="E75" s="40" t="s">
        <v>1417</v>
      </c>
    </row>
    <row r="76" spans="1:5" ht="25.5">
      <c r="A76" t="s">
        <v>57</v>
      </c>
      <c r="E76" s="39" t="s">
        <v>1241</v>
      </c>
    </row>
    <row r="77" spans="1:16" ht="12.75">
      <c r="A77" t="s">
        <v>48</v>
      </c>
      <c s="34" t="s">
        <v>107</v>
      </c>
      <c s="34" t="s">
        <v>1266</v>
      </c>
      <c s="35" t="s">
        <v>4</v>
      </c>
      <c s="6" t="s">
        <v>1267</v>
      </c>
      <c s="36" t="s">
        <v>62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564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25.5">
      <c r="A79" s="35" t="s">
        <v>56</v>
      </c>
      <c r="E79" s="40" t="s">
        <v>1268</v>
      </c>
    </row>
    <row r="80" spans="1:5" ht="76.5">
      <c r="A80" t="s">
        <v>57</v>
      </c>
      <c r="E80" s="39" t="s">
        <v>1269</v>
      </c>
    </row>
    <row r="81" spans="1:13" ht="12.75">
      <c r="A81" t="s">
        <v>45</v>
      </c>
      <c r="C81" s="31" t="s">
        <v>1351</v>
      </c>
      <c r="E81" s="33" t="s">
        <v>1352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48</v>
      </c>
      <c s="34" t="s">
        <v>110</v>
      </c>
      <c s="34" t="s">
        <v>1353</v>
      </c>
      <c s="35" t="s">
        <v>4</v>
      </c>
      <c s="6" t="s">
        <v>1354</v>
      </c>
      <c s="36" t="s">
        <v>729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564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63.75">
      <c r="A84" s="35" t="s">
        <v>56</v>
      </c>
      <c r="E84" s="40" t="s">
        <v>1418</v>
      </c>
    </row>
    <row r="85" spans="1:5" ht="89.25">
      <c r="A85" t="s">
        <v>57</v>
      </c>
      <c r="E85" s="39" t="s">
        <v>1356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1313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1313</v>
      </c>
      <c r="E4" s="26" t="s">
        <v>1314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1421</v>
      </c>
      <c r="E8" s="30" t="s">
        <v>1420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45</v>
      </c>
      <c r="C9" s="31" t="s">
        <v>797</v>
      </c>
      <c r="E9" s="33" t="s">
        <v>798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1422</v>
      </c>
    </row>
    <row r="13" spans="1:5" ht="140.25">
      <c r="A13" t="s">
        <v>57</v>
      </c>
      <c r="E13" s="39" t="s">
        <v>566</v>
      </c>
    </row>
    <row r="14" spans="1:16" ht="12.75">
      <c r="A14" t="s">
        <v>48</v>
      </c>
      <c s="34" t="s">
        <v>26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1126</v>
      </c>
    </row>
    <row r="18" spans="1:16" ht="12.75">
      <c r="A18" t="s">
        <v>48</v>
      </c>
      <c s="34" t="s">
        <v>25</v>
      </c>
      <c s="34" t="s">
        <v>1138</v>
      </c>
      <c s="35" t="s">
        <v>4</v>
      </c>
      <c s="6" t="s">
        <v>1139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1117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38.25">
      <c r="A20" s="35" t="s">
        <v>56</v>
      </c>
      <c r="E20" s="40" t="s">
        <v>1423</v>
      </c>
    </row>
    <row r="21" spans="1:5" ht="318.75">
      <c r="A21" t="s">
        <v>57</v>
      </c>
      <c r="E21" s="39" t="s">
        <v>806</v>
      </c>
    </row>
    <row r="22" spans="1:16" ht="12.75">
      <c r="A22" t="s">
        <v>48</v>
      </c>
      <c s="34" t="s">
        <v>63</v>
      </c>
      <c s="34" t="s">
        <v>1323</v>
      </c>
      <c s="35" t="s">
        <v>4</v>
      </c>
      <c s="6" t="s">
        <v>1324</v>
      </c>
      <c s="36" t="s">
        <v>62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1117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1424</v>
      </c>
    </row>
    <row r="25" spans="1:5" ht="25.5">
      <c r="A25" t="s">
        <v>57</v>
      </c>
      <c r="E25" s="39" t="s">
        <v>1326</v>
      </c>
    </row>
    <row r="26" spans="1:16" ht="12.75">
      <c r="A26" t="s">
        <v>48</v>
      </c>
      <c s="34" t="s">
        <v>67</v>
      </c>
      <c s="34" t="s">
        <v>812</v>
      </c>
      <c s="35" t="s">
        <v>4</v>
      </c>
      <c s="6" t="s">
        <v>813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1117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63.75">
      <c r="A28" s="35" t="s">
        <v>56</v>
      </c>
      <c r="E28" s="40" t="s">
        <v>1425</v>
      </c>
    </row>
    <row r="29" spans="1:5" ht="229.5">
      <c r="A29" t="s">
        <v>57</v>
      </c>
      <c r="E29" s="39" t="s">
        <v>815</v>
      </c>
    </row>
    <row r="30" spans="1:16" ht="12.75">
      <c r="A30" t="s">
        <v>48</v>
      </c>
      <c s="34" t="s">
        <v>70</v>
      </c>
      <c s="34" t="s">
        <v>1409</v>
      </c>
      <c s="35" t="s">
        <v>4</v>
      </c>
      <c s="6" t="s">
        <v>1410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1117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25.5">
      <c r="A32" s="35" t="s">
        <v>56</v>
      </c>
      <c r="E32" s="40" t="s">
        <v>1411</v>
      </c>
    </row>
    <row r="33" spans="1:5" ht="204">
      <c r="A33" t="s">
        <v>57</v>
      </c>
      <c r="E33" s="39" t="s">
        <v>1412</v>
      </c>
    </row>
    <row r="34" spans="1:13" ht="12.75">
      <c r="A34" t="s">
        <v>45</v>
      </c>
      <c r="C34" s="31" t="s">
        <v>837</v>
      </c>
      <c r="E34" s="33" t="s">
        <v>838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73</v>
      </c>
      <c s="34" t="s">
        <v>1194</v>
      </c>
      <c s="35" t="s">
        <v>4</v>
      </c>
      <c s="6" t="s">
        <v>1195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564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76.5">
      <c r="A37" s="35" t="s">
        <v>56</v>
      </c>
      <c r="E37" s="40" t="s">
        <v>1426</v>
      </c>
    </row>
    <row r="38" spans="1:5" ht="369.75">
      <c r="A38" t="s">
        <v>57</v>
      </c>
      <c r="E38" s="39" t="s">
        <v>842</v>
      </c>
    </row>
    <row r="39" spans="1:13" ht="12.75">
      <c r="A39" t="s">
        <v>45</v>
      </c>
      <c r="C39" s="31" t="s">
        <v>854</v>
      </c>
      <c r="E39" s="33" t="s">
        <v>855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76</v>
      </c>
      <c s="34" t="s">
        <v>1332</v>
      </c>
      <c s="35" t="s">
        <v>4</v>
      </c>
      <c s="6" t="s">
        <v>1333</v>
      </c>
      <c s="36" t="s">
        <v>62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1117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38.25">
      <c r="A42" s="35" t="s">
        <v>56</v>
      </c>
      <c r="E42" s="40" t="s">
        <v>1427</v>
      </c>
    </row>
    <row r="43" spans="1:5" ht="255">
      <c r="A43" t="s">
        <v>57</v>
      </c>
      <c r="E43" s="39" t="s">
        <v>1214</v>
      </c>
    </row>
    <row r="44" spans="1:16" ht="12.75">
      <c r="A44" t="s">
        <v>48</v>
      </c>
      <c s="34" t="s">
        <v>80</v>
      </c>
      <c s="34" t="s">
        <v>1342</v>
      </c>
      <c s="35" t="s">
        <v>4</v>
      </c>
      <c s="6" t="s">
        <v>1343</v>
      </c>
      <c s="36" t="s">
        <v>103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1117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38.25">
      <c r="A46" s="35" t="s">
        <v>56</v>
      </c>
      <c r="E46" s="40" t="s">
        <v>1415</v>
      </c>
    </row>
    <row r="47" spans="1:5" ht="89.25">
      <c r="A47" t="s">
        <v>57</v>
      </c>
      <c r="E47" s="39" t="s">
        <v>863</v>
      </c>
    </row>
    <row r="48" spans="1:13" ht="12.75">
      <c r="A48" t="s">
        <v>45</v>
      </c>
      <c r="C48" s="31" t="s">
        <v>721</v>
      </c>
      <c r="E48" s="33" t="s">
        <v>722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85</v>
      </c>
      <c s="34" t="s">
        <v>1266</v>
      </c>
      <c s="35" t="s">
        <v>4</v>
      </c>
      <c s="6" t="s">
        <v>1267</v>
      </c>
      <c s="36" t="s">
        <v>62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564</v>
      </c>
      <c>
        <f>(M49*0)/100</f>
      </c>
      <c t="s">
        <v>54</v>
      </c>
    </row>
    <row r="50" spans="1:5" ht="12.75">
      <c r="A50" s="35" t="s">
        <v>55</v>
      </c>
      <c r="E50" s="39" t="s">
        <v>4</v>
      </c>
    </row>
    <row r="51" spans="1:5" ht="25.5">
      <c r="A51" s="35" t="s">
        <v>56</v>
      </c>
      <c r="E51" s="40" t="s">
        <v>1268</v>
      </c>
    </row>
    <row r="52" spans="1:5" ht="76.5">
      <c r="A52" t="s">
        <v>57</v>
      </c>
      <c r="E52" s="39" t="s">
        <v>1269</v>
      </c>
    </row>
    <row r="53" spans="1:13" ht="12.75">
      <c r="A53" t="s">
        <v>45</v>
      </c>
      <c r="C53" s="31" t="s">
        <v>1428</v>
      </c>
      <c r="E53" s="33" t="s">
        <v>1429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48</v>
      </c>
      <c s="34" t="s">
        <v>88</v>
      </c>
      <c s="34" t="s">
        <v>1430</v>
      </c>
      <c s="35" t="s">
        <v>4</v>
      </c>
      <c s="6" t="s">
        <v>1431</v>
      </c>
      <c s="36" t="s">
        <v>103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564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25.5">
      <c r="A56" s="35" t="s">
        <v>56</v>
      </c>
      <c r="E56" s="40" t="s">
        <v>1432</v>
      </c>
    </row>
    <row r="57" spans="1:5" ht="127.5">
      <c r="A57" t="s">
        <v>57</v>
      </c>
      <c r="E57" s="39" t="s">
        <v>1433</v>
      </c>
    </row>
    <row r="58" spans="1:13" ht="12.75">
      <c r="A58" t="s">
        <v>45</v>
      </c>
      <c r="C58" s="31" t="s">
        <v>1351</v>
      </c>
      <c r="E58" s="33" t="s">
        <v>1352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48</v>
      </c>
      <c s="34" t="s">
        <v>91</v>
      </c>
      <c s="34" t="s">
        <v>1353</v>
      </c>
      <c s="35" t="s">
        <v>4</v>
      </c>
      <c s="6" t="s">
        <v>1354</v>
      </c>
      <c s="36" t="s">
        <v>729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564</v>
      </c>
      <c>
        <f>(M59*0)/100</f>
      </c>
      <c t="s">
        <v>54</v>
      </c>
    </row>
    <row r="60" spans="1:5" ht="12.75">
      <c r="A60" s="35" t="s">
        <v>55</v>
      </c>
      <c r="E60" s="39" t="s">
        <v>4</v>
      </c>
    </row>
    <row r="61" spans="1:5" ht="63.75">
      <c r="A61" s="35" t="s">
        <v>56</v>
      </c>
      <c r="E61" s="40" t="s">
        <v>1434</v>
      </c>
    </row>
    <row r="62" spans="1:5" ht="89.25">
      <c r="A62" t="s">
        <v>57</v>
      </c>
      <c r="E62" s="39" t="s">
        <v>1356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1435</v>
      </c>
      <c s="41">
        <f>Rekapitulace!C42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1435</v>
      </c>
      <c r="E4" s="26" t="s">
        <v>1436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COUNTIFS(L8:L252,"=0",A8:A252,"P")+COUNTIFS(L8:L252,"",A8:A252,"P")+SUM(Q8:Q252)</f>
      </c>
    </row>
    <row r="8" spans="1:13" ht="12.75">
      <c r="A8" t="s">
        <v>43</v>
      </c>
      <c r="C8" s="28" t="s">
        <v>1439</v>
      </c>
      <c r="E8" s="30" t="s">
        <v>1438</v>
      </c>
      <c r="J8" s="29">
        <f>0+J9+J38+J59+J116+J137+J166+J171+J176+J181+J210+J223+J228+J237+J242+J247</f>
      </c>
      <c s="29">
        <f>0+K9+K38+K59+K116+K137+K166+K171+K176+K181+K210+K223+K228+K237+K242+K247</f>
      </c>
      <c s="29">
        <f>0+L9+L38+L59+L116+L137+L166+L171+L176+L181+L210+L223+L228+L237+L242+L247</f>
      </c>
      <c s="29">
        <f>0+M9+M38+M59+M116+M137+M166+M171+M176+M181+M210+M223+M228+M237+M242+M247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8994.172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1440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876</v>
      </c>
      <c s="35" t="s">
        <v>4</v>
      </c>
      <c s="6" t="s">
        <v>877</v>
      </c>
      <c s="36" t="s">
        <v>563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564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1441</v>
      </c>
    </row>
    <row r="17" spans="1:5" ht="140.25">
      <c r="A17" t="s">
        <v>57</v>
      </c>
      <c r="E17" s="39" t="s">
        <v>566</v>
      </c>
    </row>
    <row r="18" spans="1:16" ht="12.75">
      <c r="A18" t="s">
        <v>48</v>
      </c>
      <c s="34" t="s">
        <v>25</v>
      </c>
      <c s="34" t="s">
        <v>1319</v>
      </c>
      <c s="35" t="s">
        <v>4</v>
      </c>
      <c s="6" t="s">
        <v>1320</v>
      </c>
      <c s="36" t="s">
        <v>528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38.25">
      <c r="A20" s="35" t="s">
        <v>56</v>
      </c>
      <c r="E20" s="40" t="s">
        <v>1442</v>
      </c>
    </row>
    <row r="21" spans="1:5" ht="12.75">
      <c r="A21" t="s">
        <v>57</v>
      </c>
      <c r="E21" s="39" t="s">
        <v>1126</v>
      </c>
    </row>
    <row r="22" spans="1:16" ht="12.75">
      <c r="A22" t="s">
        <v>48</v>
      </c>
      <c s="34" t="s">
        <v>63</v>
      </c>
      <c s="34" t="s">
        <v>1443</v>
      </c>
      <c s="35" t="s">
        <v>4</v>
      </c>
      <c s="6" t="s">
        <v>1444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564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1445</v>
      </c>
    </row>
    <row r="25" spans="1:5" ht="12.75">
      <c r="A25" t="s">
        <v>57</v>
      </c>
      <c r="E25" s="39" t="s">
        <v>1126</v>
      </c>
    </row>
    <row r="26" spans="1:16" ht="12.75">
      <c r="A26" t="s">
        <v>48</v>
      </c>
      <c s="34" t="s">
        <v>67</v>
      </c>
      <c s="34" t="s">
        <v>1446</v>
      </c>
      <c s="35" t="s">
        <v>4</v>
      </c>
      <c s="6" t="s">
        <v>1447</v>
      </c>
      <c s="36" t="s">
        <v>1448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564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38.25">
      <c r="A28" s="35" t="s">
        <v>56</v>
      </c>
      <c r="E28" s="40" t="s">
        <v>1449</v>
      </c>
    </row>
    <row r="29" spans="1:5" ht="12.75">
      <c r="A29" t="s">
        <v>57</v>
      </c>
      <c r="E29" s="39" t="s">
        <v>1126</v>
      </c>
    </row>
    <row r="30" spans="1:16" ht="12.75">
      <c r="A30" t="s">
        <v>48</v>
      </c>
      <c s="34" t="s">
        <v>70</v>
      </c>
      <c s="34" t="s">
        <v>1450</v>
      </c>
      <c s="35" t="s">
        <v>4</v>
      </c>
      <c s="6" t="s">
        <v>1451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564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25.5">
      <c r="A32" s="35" t="s">
        <v>56</v>
      </c>
      <c r="E32" s="40" t="s">
        <v>1452</v>
      </c>
    </row>
    <row r="33" spans="1:5" ht="12.75">
      <c r="A33" t="s">
        <v>57</v>
      </c>
      <c r="E33" s="39" t="s">
        <v>1126</v>
      </c>
    </row>
    <row r="34" spans="1:16" ht="12.75">
      <c r="A34" t="s">
        <v>48</v>
      </c>
      <c s="34" t="s">
        <v>73</v>
      </c>
      <c s="34" t="s">
        <v>1453</v>
      </c>
      <c s="35" t="s">
        <v>4</v>
      </c>
      <c s="6" t="s">
        <v>1454</v>
      </c>
      <c s="36" t="s">
        <v>103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564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25.5">
      <c r="A36" s="35" t="s">
        <v>56</v>
      </c>
      <c r="E36" s="40" t="s">
        <v>1455</v>
      </c>
    </row>
    <row r="37" spans="1:5" ht="12.75">
      <c r="A37" t="s">
        <v>57</v>
      </c>
      <c r="E37" s="39" t="s">
        <v>1456</v>
      </c>
    </row>
    <row r="38" spans="1:13" ht="12.75">
      <c r="A38" t="s">
        <v>45</v>
      </c>
      <c r="C38" s="31" t="s">
        <v>797</v>
      </c>
      <c r="E38" s="33" t="s">
        <v>798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76</v>
      </c>
      <c s="34" t="s">
        <v>1134</v>
      </c>
      <c s="35" t="s">
        <v>4</v>
      </c>
      <c s="6" t="s">
        <v>1135</v>
      </c>
      <c s="36" t="s">
        <v>122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564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38.25">
      <c r="A41" s="35" t="s">
        <v>56</v>
      </c>
      <c r="E41" s="40" t="s">
        <v>1457</v>
      </c>
    </row>
    <row r="42" spans="1:5" ht="38.25">
      <c r="A42" t="s">
        <v>57</v>
      </c>
      <c r="E42" s="39" t="s">
        <v>1137</v>
      </c>
    </row>
    <row r="43" spans="1:16" ht="12.75">
      <c r="A43" t="s">
        <v>48</v>
      </c>
      <c s="34" t="s">
        <v>80</v>
      </c>
      <c s="34" t="s">
        <v>1138</v>
      </c>
      <c s="35" t="s">
        <v>4</v>
      </c>
      <c s="6" t="s">
        <v>1139</v>
      </c>
      <c s="36" t="s">
        <v>52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564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204">
      <c r="A45" s="35" t="s">
        <v>56</v>
      </c>
      <c r="E45" s="40" t="s">
        <v>1458</v>
      </c>
    </row>
    <row r="46" spans="1:5" ht="318.75">
      <c r="A46" t="s">
        <v>57</v>
      </c>
      <c r="E46" s="39" t="s">
        <v>806</v>
      </c>
    </row>
    <row r="47" spans="1:16" ht="12.75">
      <c r="A47" t="s">
        <v>48</v>
      </c>
      <c s="34" t="s">
        <v>85</v>
      </c>
      <c s="34" t="s">
        <v>803</v>
      </c>
      <c s="35" t="s">
        <v>4</v>
      </c>
      <c s="6" t="s">
        <v>804</v>
      </c>
      <c s="36" t="s">
        <v>52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1117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51">
      <c r="A49" s="35" t="s">
        <v>56</v>
      </c>
      <c r="E49" s="40" t="s">
        <v>1459</v>
      </c>
    </row>
    <row r="50" spans="1:5" ht="318.75">
      <c r="A50" t="s">
        <v>57</v>
      </c>
      <c r="E50" s="39" t="s">
        <v>806</v>
      </c>
    </row>
    <row r="51" spans="1:16" ht="12.75">
      <c r="A51" t="s">
        <v>48</v>
      </c>
      <c s="34" t="s">
        <v>88</v>
      </c>
      <c s="34" t="s">
        <v>1460</v>
      </c>
      <c s="35" t="s">
        <v>4</v>
      </c>
      <c s="6" t="s">
        <v>1461</v>
      </c>
      <c s="36" t="s">
        <v>62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1117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25.5">
      <c r="A53" s="35" t="s">
        <v>56</v>
      </c>
      <c r="E53" s="40" t="s">
        <v>1462</v>
      </c>
    </row>
    <row r="54" spans="1:5" ht="25.5">
      <c r="A54" t="s">
        <v>57</v>
      </c>
      <c r="E54" s="39" t="s">
        <v>1326</v>
      </c>
    </row>
    <row r="55" spans="1:16" ht="12.75">
      <c r="A55" t="s">
        <v>48</v>
      </c>
      <c s="34" t="s">
        <v>91</v>
      </c>
      <c s="34" t="s">
        <v>812</v>
      </c>
      <c s="35" t="s">
        <v>4</v>
      </c>
      <c s="6" t="s">
        <v>813</v>
      </c>
      <c s="36" t="s">
        <v>52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1117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153">
      <c r="A57" s="35" t="s">
        <v>56</v>
      </c>
      <c r="E57" s="40" t="s">
        <v>1463</v>
      </c>
    </row>
    <row r="58" spans="1:5" ht="229.5">
      <c r="A58" t="s">
        <v>57</v>
      </c>
      <c r="E58" s="39" t="s">
        <v>815</v>
      </c>
    </row>
    <row r="59" spans="1:13" ht="12.75">
      <c r="A59" t="s">
        <v>45</v>
      </c>
      <c r="C59" s="31" t="s">
        <v>820</v>
      </c>
      <c r="E59" s="33" t="s">
        <v>821</v>
      </c>
      <c r="J59" s="32">
        <f>0</f>
      </c>
      <c s="32">
        <f>0</f>
      </c>
      <c s="32">
        <f>0+L60+L64+L68+L72+L76+L80+L84+L88+L92+L96+L100+L104+L108+L112</f>
      </c>
      <c s="32">
        <f>0+M60+M64+M68+M72+M76+M80+M84+M88+M92+M96+M100+M104+M108+M112</f>
      </c>
    </row>
    <row r="60" spans="1:16" ht="12.75">
      <c r="A60" t="s">
        <v>48</v>
      </c>
      <c s="34" t="s">
        <v>94</v>
      </c>
      <c s="34" t="s">
        <v>1142</v>
      </c>
      <c s="35" t="s">
        <v>4</v>
      </c>
      <c s="6" t="s">
        <v>1143</v>
      </c>
      <c s="36" t="s">
        <v>563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1117</v>
      </c>
      <c>
        <f>(M60*0)/100</f>
      </c>
      <c t="s">
        <v>54</v>
      </c>
    </row>
    <row r="61" spans="1:5" ht="12.75">
      <c r="A61" s="35" t="s">
        <v>55</v>
      </c>
      <c r="E61" s="39" t="s">
        <v>4</v>
      </c>
    </row>
    <row r="62" spans="1:5" ht="178.5">
      <c r="A62" s="35" t="s">
        <v>56</v>
      </c>
      <c r="E62" s="40" t="s">
        <v>1464</v>
      </c>
    </row>
    <row r="63" spans="1:5" ht="38.25">
      <c r="A63" t="s">
        <v>57</v>
      </c>
      <c r="E63" s="39" t="s">
        <v>1145</v>
      </c>
    </row>
    <row r="64" spans="1:16" ht="12.75">
      <c r="A64" t="s">
        <v>48</v>
      </c>
      <c s="34" t="s">
        <v>96</v>
      </c>
      <c s="34" t="s">
        <v>1146</v>
      </c>
      <c s="35" t="s">
        <v>4</v>
      </c>
      <c s="6" t="s">
        <v>1147</v>
      </c>
      <c s="36" t="s">
        <v>729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1117</v>
      </c>
      <c>
        <f>(M64*0)/100</f>
      </c>
      <c t="s">
        <v>54</v>
      </c>
    </row>
    <row r="65" spans="1:5" ht="12.75">
      <c r="A65" s="35" t="s">
        <v>55</v>
      </c>
      <c r="E65" s="39" t="s">
        <v>4</v>
      </c>
    </row>
    <row r="66" spans="1:5" ht="102">
      <c r="A66" s="35" t="s">
        <v>56</v>
      </c>
      <c r="E66" s="40" t="s">
        <v>1465</v>
      </c>
    </row>
    <row r="67" spans="1:5" ht="25.5">
      <c r="A67" t="s">
        <v>57</v>
      </c>
      <c r="E67" s="39" t="s">
        <v>1149</v>
      </c>
    </row>
    <row r="68" spans="1:16" ht="12.75">
      <c r="A68" t="s">
        <v>48</v>
      </c>
      <c s="34" t="s">
        <v>100</v>
      </c>
      <c s="34" t="s">
        <v>1466</v>
      </c>
      <c s="35" t="s">
        <v>4</v>
      </c>
      <c s="6" t="s">
        <v>1467</v>
      </c>
      <c s="36" t="s">
        <v>563</v>
      </c>
      <c s="37">
        <v>31.006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564</v>
      </c>
      <c>
        <f>(M68*0)/100</f>
      </c>
      <c t="s">
        <v>54</v>
      </c>
    </row>
    <row r="69" spans="1:5" ht="12.75">
      <c r="A69" s="35" t="s">
        <v>55</v>
      </c>
      <c r="E69" s="39" t="s">
        <v>4</v>
      </c>
    </row>
    <row r="70" spans="1:5" ht="38.25">
      <c r="A70" s="35" t="s">
        <v>56</v>
      </c>
      <c r="E70" s="40" t="s">
        <v>1468</v>
      </c>
    </row>
    <row r="71" spans="1:5" ht="331.5">
      <c r="A71" t="s">
        <v>57</v>
      </c>
      <c r="E71" s="39" t="s">
        <v>1469</v>
      </c>
    </row>
    <row r="72" spans="1:16" ht="12.75">
      <c r="A72" t="s">
        <v>48</v>
      </c>
      <c s="34" t="s">
        <v>104</v>
      </c>
      <c s="34" t="s">
        <v>1470</v>
      </c>
      <c s="35" t="s">
        <v>4</v>
      </c>
      <c s="6" t="s">
        <v>1471</v>
      </c>
      <c s="36" t="s">
        <v>563</v>
      </c>
      <c s="37">
        <v>31.006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564</v>
      </c>
      <c>
        <f>(M72*0)/100</f>
      </c>
      <c t="s">
        <v>54</v>
      </c>
    </row>
    <row r="73" spans="1:5" ht="12.75">
      <c r="A73" s="35" t="s">
        <v>55</v>
      </c>
      <c r="E73" s="39" t="s">
        <v>4</v>
      </c>
    </row>
    <row r="74" spans="1:5" ht="38.25">
      <c r="A74" s="35" t="s">
        <v>56</v>
      </c>
      <c r="E74" s="40" t="s">
        <v>1472</v>
      </c>
    </row>
    <row r="75" spans="1:5" ht="12.75">
      <c r="A75" t="s">
        <v>57</v>
      </c>
      <c r="E75" s="39" t="s">
        <v>1473</v>
      </c>
    </row>
    <row r="76" spans="1:16" ht="12.75">
      <c r="A76" t="s">
        <v>48</v>
      </c>
      <c s="34" t="s">
        <v>107</v>
      </c>
      <c s="34" t="s">
        <v>1474</v>
      </c>
      <c s="35" t="s">
        <v>4</v>
      </c>
      <c s="6" t="s">
        <v>1475</v>
      </c>
      <c s="36" t="s">
        <v>52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1117</v>
      </c>
      <c>
        <f>(M76*0)/100</f>
      </c>
      <c t="s">
        <v>54</v>
      </c>
    </row>
    <row r="77" spans="1:5" ht="12.75">
      <c r="A77" s="35" t="s">
        <v>55</v>
      </c>
      <c r="E77" s="39" t="s">
        <v>4</v>
      </c>
    </row>
    <row r="78" spans="1:5" ht="63.75">
      <c r="A78" s="35" t="s">
        <v>56</v>
      </c>
      <c r="E78" s="40" t="s">
        <v>1476</v>
      </c>
    </row>
    <row r="79" spans="1:5" ht="409.5">
      <c r="A79" t="s">
        <v>57</v>
      </c>
      <c r="E79" s="39" t="s">
        <v>1477</v>
      </c>
    </row>
    <row r="80" spans="1:16" ht="12.75">
      <c r="A80" t="s">
        <v>48</v>
      </c>
      <c s="34" t="s">
        <v>110</v>
      </c>
      <c s="34" t="s">
        <v>1478</v>
      </c>
      <c s="35" t="s">
        <v>4</v>
      </c>
      <c s="6" t="s">
        <v>1479</v>
      </c>
      <c s="36" t="s">
        <v>563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1117</v>
      </c>
      <c>
        <f>(M80*0)/100</f>
      </c>
      <c t="s">
        <v>54</v>
      </c>
    </row>
    <row r="81" spans="1:5" ht="12.75">
      <c r="A81" s="35" t="s">
        <v>55</v>
      </c>
      <c r="E81" s="39" t="s">
        <v>4</v>
      </c>
    </row>
    <row r="82" spans="1:5" ht="89.25">
      <c r="A82" s="35" t="s">
        <v>56</v>
      </c>
      <c r="E82" s="40" t="s">
        <v>1480</v>
      </c>
    </row>
    <row r="83" spans="1:5" ht="267.75">
      <c r="A83" t="s">
        <v>57</v>
      </c>
      <c r="E83" s="39" t="s">
        <v>1186</v>
      </c>
    </row>
    <row r="84" spans="1:16" ht="25.5">
      <c r="A84" t="s">
        <v>48</v>
      </c>
      <c s="34" t="s">
        <v>113</v>
      </c>
      <c s="34" t="s">
        <v>1150</v>
      </c>
      <c s="35" t="s">
        <v>4</v>
      </c>
      <c s="6" t="s">
        <v>1151</v>
      </c>
      <c s="36" t="s">
        <v>62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564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140.25">
      <c r="A86" s="35" t="s">
        <v>56</v>
      </c>
      <c r="E86" s="40" t="s">
        <v>1481</v>
      </c>
    </row>
    <row r="87" spans="1:5" ht="63.75">
      <c r="A87" t="s">
        <v>57</v>
      </c>
      <c r="E87" s="39" t="s">
        <v>1153</v>
      </c>
    </row>
    <row r="88" spans="1:16" ht="12.75">
      <c r="A88" t="s">
        <v>48</v>
      </c>
      <c s="34" t="s">
        <v>116</v>
      </c>
      <c s="34" t="s">
        <v>1154</v>
      </c>
      <c s="35" t="s">
        <v>4</v>
      </c>
      <c s="6" t="s">
        <v>1155</v>
      </c>
      <c s="36" t="s">
        <v>62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564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38.25">
      <c r="A90" s="35" t="s">
        <v>56</v>
      </c>
      <c r="E90" s="40" t="s">
        <v>1482</v>
      </c>
    </row>
    <row r="91" spans="1:5" ht="191.25">
      <c r="A91" t="s">
        <v>57</v>
      </c>
      <c r="E91" s="39" t="s">
        <v>1157</v>
      </c>
    </row>
    <row r="92" spans="1:16" ht="12.75">
      <c r="A92" t="s">
        <v>48</v>
      </c>
      <c s="34" t="s">
        <v>119</v>
      </c>
      <c s="34" t="s">
        <v>1483</v>
      </c>
      <c s="35" t="s">
        <v>4</v>
      </c>
      <c s="6" t="s">
        <v>1484</v>
      </c>
      <c s="36" t="s">
        <v>52</v>
      </c>
      <c s="37">
        <v>410.789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178.5">
      <c r="A94" s="35" t="s">
        <v>56</v>
      </c>
      <c r="E94" s="40" t="s">
        <v>1485</v>
      </c>
    </row>
    <row r="95" spans="1:5" ht="76.5">
      <c r="A95" t="s">
        <v>57</v>
      </c>
      <c r="E95" s="39" t="s">
        <v>1486</v>
      </c>
    </row>
    <row r="96" spans="1:16" ht="12.75">
      <c r="A96" t="s">
        <v>48</v>
      </c>
      <c s="34" t="s">
        <v>123</v>
      </c>
      <c s="34" t="s">
        <v>1158</v>
      </c>
      <c s="35" t="s">
        <v>4</v>
      </c>
      <c s="6" t="s">
        <v>1159</v>
      </c>
      <c s="36" t="s">
        <v>103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564</v>
      </c>
      <c>
        <f>(M96*0)/100</f>
      </c>
      <c t="s">
        <v>54</v>
      </c>
    </row>
    <row r="97" spans="1:5" ht="12.75">
      <c r="A97" s="35" t="s">
        <v>55</v>
      </c>
      <c r="E97" s="39" t="s">
        <v>4</v>
      </c>
    </row>
    <row r="98" spans="1:5" ht="76.5">
      <c r="A98" s="35" t="s">
        <v>56</v>
      </c>
      <c r="E98" s="40" t="s">
        <v>1487</v>
      </c>
    </row>
    <row r="99" spans="1:5" ht="153">
      <c r="A99" t="s">
        <v>57</v>
      </c>
      <c r="E99" s="39" t="s">
        <v>1161</v>
      </c>
    </row>
    <row r="100" spans="1:16" ht="12.75">
      <c r="A100" t="s">
        <v>48</v>
      </c>
      <c s="34" t="s">
        <v>128</v>
      </c>
      <c s="34" t="s">
        <v>1162</v>
      </c>
      <c s="35" t="s">
        <v>4</v>
      </c>
      <c s="6" t="s">
        <v>1163</v>
      </c>
      <c s="36" t="s">
        <v>103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564</v>
      </c>
      <c>
        <f>(M100*0)/100</f>
      </c>
      <c t="s">
        <v>54</v>
      </c>
    </row>
    <row r="101" spans="1:5" ht="12.75">
      <c r="A101" s="35" t="s">
        <v>55</v>
      </c>
      <c r="E101" s="39" t="s">
        <v>4</v>
      </c>
    </row>
    <row r="102" spans="1:5" ht="76.5">
      <c r="A102" s="35" t="s">
        <v>56</v>
      </c>
      <c r="E102" s="40" t="s">
        <v>1488</v>
      </c>
    </row>
    <row r="103" spans="1:5" ht="153">
      <c r="A103" t="s">
        <v>57</v>
      </c>
      <c r="E103" s="39" t="s">
        <v>1165</v>
      </c>
    </row>
    <row r="104" spans="1:16" ht="12.75">
      <c r="A104" t="s">
        <v>48</v>
      </c>
      <c s="34" t="s">
        <v>129</v>
      </c>
      <c s="34" t="s">
        <v>1489</v>
      </c>
      <c s="35" t="s">
        <v>4</v>
      </c>
      <c s="6" t="s">
        <v>1490</v>
      </c>
      <c s="36" t="s">
        <v>52</v>
      </c>
      <c s="37">
        <v>63.636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564</v>
      </c>
      <c>
        <f>(M104*0)/100</f>
      </c>
      <c t="s">
        <v>54</v>
      </c>
    </row>
    <row r="105" spans="1:5" ht="12.75">
      <c r="A105" s="35" t="s">
        <v>55</v>
      </c>
      <c r="E105" s="39" t="s">
        <v>4</v>
      </c>
    </row>
    <row r="106" spans="1:5" ht="63.75">
      <c r="A106" s="35" t="s">
        <v>56</v>
      </c>
      <c r="E106" s="40" t="s">
        <v>1491</v>
      </c>
    </row>
    <row r="107" spans="1:5" ht="38.25">
      <c r="A107" t="s">
        <v>57</v>
      </c>
      <c r="E107" s="39" t="s">
        <v>1492</v>
      </c>
    </row>
    <row r="108" spans="1:16" ht="12.75">
      <c r="A108" t="s">
        <v>48</v>
      </c>
      <c s="34" t="s">
        <v>130</v>
      </c>
      <c s="34" t="s">
        <v>1493</v>
      </c>
      <c s="35" t="s">
        <v>4</v>
      </c>
      <c s="6" t="s">
        <v>1494</v>
      </c>
      <c s="36" t="s">
        <v>52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564</v>
      </c>
      <c>
        <f>(M108*0)/100</f>
      </c>
      <c t="s">
        <v>54</v>
      </c>
    </row>
    <row r="109" spans="1:5" ht="12.75">
      <c r="A109" s="35" t="s">
        <v>55</v>
      </c>
      <c r="E109" s="39" t="s">
        <v>4</v>
      </c>
    </row>
    <row r="110" spans="1:5" ht="76.5">
      <c r="A110" s="35" t="s">
        <v>56</v>
      </c>
      <c r="E110" s="40" t="s">
        <v>1495</v>
      </c>
    </row>
    <row r="111" spans="1:5" ht="369.75">
      <c r="A111" t="s">
        <v>57</v>
      </c>
      <c r="E111" s="39" t="s">
        <v>1496</v>
      </c>
    </row>
    <row r="112" spans="1:16" ht="12.75">
      <c r="A112" t="s">
        <v>48</v>
      </c>
      <c s="34" t="s">
        <v>131</v>
      </c>
      <c s="34" t="s">
        <v>833</v>
      </c>
      <c s="35" t="s">
        <v>4</v>
      </c>
      <c s="6" t="s">
        <v>834</v>
      </c>
      <c s="36" t="s">
        <v>729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564</v>
      </c>
      <c>
        <f>(M112*0)/100</f>
      </c>
      <c t="s">
        <v>54</v>
      </c>
    </row>
    <row r="113" spans="1:5" ht="12.75">
      <c r="A113" s="35" t="s">
        <v>55</v>
      </c>
      <c r="E113" s="39" t="s">
        <v>4</v>
      </c>
    </row>
    <row r="114" spans="1:5" ht="76.5">
      <c r="A114" s="35" t="s">
        <v>56</v>
      </c>
      <c r="E114" s="40" t="s">
        <v>1497</v>
      </c>
    </row>
    <row r="115" spans="1:5" ht="102">
      <c r="A115" t="s">
        <v>57</v>
      </c>
      <c r="E115" s="39" t="s">
        <v>836</v>
      </c>
    </row>
    <row r="116" spans="1:13" ht="12.75">
      <c r="A116" t="s">
        <v>45</v>
      </c>
      <c r="C116" s="31" t="s">
        <v>1171</v>
      </c>
      <c r="E116" s="33" t="s">
        <v>1172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48</v>
      </c>
      <c s="34" t="s">
        <v>132</v>
      </c>
      <c s="34" t="s">
        <v>1498</v>
      </c>
      <c s="35" t="s">
        <v>4</v>
      </c>
      <c s="6" t="s">
        <v>1499</v>
      </c>
      <c s="36" t="s">
        <v>52</v>
      </c>
      <c s="37">
        <v>4.826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564</v>
      </c>
      <c>
        <f>(M117*0)/100</f>
      </c>
      <c t="s">
        <v>54</v>
      </c>
    </row>
    <row r="118" spans="1:5" ht="12.75">
      <c r="A118" s="35" t="s">
        <v>55</v>
      </c>
      <c r="E118" s="39" t="s">
        <v>4</v>
      </c>
    </row>
    <row r="119" spans="1:5" ht="51">
      <c r="A119" s="35" t="s">
        <v>56</v>
      </c>
      <c r="E119" s="40" t="s">
        <v>1500</v>
      </c>
    </row>
    <row r="120" spans="1:5" ht="369.75">
      <c r="A120" t="s">
        <v>57</v>
      </c>
      <c r="E120" s="39" t="s">
        <v>1496</v>
      </c>
    </row>
    <row r="121" spans="1:16" ht="12.75">
      <c r="A121" t="s">
        <v>48</v>
      </c>
      <c s="34" t="s">
        <v>133</v>
      </c>
      <c s="34" t="s">
        <v>1501</v>
      </c>
      <c s="35" t="s">
        <v>4</v>
      </c>
      <c s="6" t="s">
        <v>1502</v>
      </c>
      <c s="36" t="s">
        <v>563</v>
      </c>
      <c s="37">
        <v>0.758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564</v>
      </c>
      <c>
        <f>(M121*0)/100</f>
      </c>
      <c t="s">
        <v>54</v>
      </c>
    </row>
    <row r="122" spans="1:5" ht="12.75">
      <c r="A122" s="35" t="s">
        <v>55</v>
      </c>
      <c r="E122" s="39" t="s">
        <v>4</v>
      </c>
    </row>
    <row r="123" spans="1:5" ht="38.25">
      <c r="A123" s="35" t="s">
        <v>56</v>
      </c>
      <c r="E123" s="40" t="s">
        <v>1503</v>
      </c>
    </row>
    <row r="124" spans="1:5" ht="267.75">
      <c r="A124" t="s">
        <v>57</v>
      </c>
      <c r="E124" s="39" t="s">
        <v>1186</v>
      </c>
    </row>
    <row r="125" spans="1:16" ht="12.75">
      <c r="A125" t="s">
        <v>48</v>
      </c>
      <c s="34" t="s">
        <v>134</v>
      </c>
      <c s="34" t="s">
        <v>1504</v>
      </c>
      <c s="35" t="s">
        <v>4</v>
      </c>
      <c s="6" t="s">
        <v>1505</v>
      </c>
      <c s="36" t="s">
        <v>52</v>
      </c>
      <c s="37">
        <v>187.907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564</v>
      </c>
      <c>
        <f>(M125*0)/100</f>
      </c>
      <c t="s">
        <v>54</v>
      </c>
    </row>
    <row r="126" spans="1:5" ht="12.75">
      <c r="A126" s="35" t="s">
        <v>55</v>
      </c>
      <c r="E126" s="39" t="s">
        <v>4</v>
      </c>
    </row>
    <row r="127" spans="1:5" ht="38.25">
      <c r="A127" s="35" t="s">
        <v>56</v>
      </c>
      <c r="E127" s="40" t="s">
        <v>1506</v>
      </c>
    </row>
    <row r="128" spans="1:5" ht="229.5">
      <c r="A128" t="s">
        <v>57</v>
      </c>
      <c r="E128" s="39" t="s">
        <v>1507</v>
      </c>
    </row>
    <row r="129" spans="1:16" ht="12.75">
      <c r="A129" t="s">
        <v>48</v>
      </c>
      <c s="34" t="s">
        <v>136</v>
      </c>
      <c s="34" t="s">
        <v>1180</v>
      </c>
      <c s="35" t="s">
        <v>4</v>
      </c>
      <c s="6" t="s">
        <v>1181</v>
      </c>
      <c s="36" t="s">
        <v>52</v>
      </c>
      <c s="37">
        <v>484.79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564</v>
      </c>
      <c>
        <f>(M129*0)/100</f>
      </c>
      <c t="s">
        <v>54</v>
      </c>
    </row>
    <row r="130" spans="1:5" ht="12.75">
      <c r="A130" s="35" t="s">
        <v>55</v>
      </c>
      <c r="E130" s="39" t="s">
        <v>4</v>
      </c>
    </row>
    <row r="131" spans="1:5" ht="38.25">
      <c r="A131" s="35" t="s">
        <v>56</v>
      </c>
      <c r="E131" s="40" t="s">
        <v>1508</v>
      </c>
    </row>
    <row r="132" spans="1:5" ht="369.75">
      <c r="A132" t="s">
        <v>57</v>
      </c>
      <c r="E132" s="39" t="s">
        <v>842</v>
      </c>
    </row>
    <row r="133" spans="1:16" ht="12.75">
      <c r="A133" t="s">
        <v>48</v>
      </c>
      <c s="34" t="s">
        <v>137</v>
      </c>
      <c s="34" t="s">
        <v>1183</v>
      </c>
      <c s="35" t="s">
        <v>4</v>
      </c>
      <c s="6" t="s">
        <v>1184</v>
      </c>
      <c s="36" t="s">
        <v>563</v>
      </c>
      <c s="37">
        <v>64.3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564</v>
      </c>
      <c>
        <f>(M133*0)/100</f>
      </c>
      <c t="s">
        <v>54</v>
      </c>
    </row>
    <row r="134" spans="1:5" ht="12.75">
      <c r="A134" s="35" t="s">
        <v>55</v>
      </c>
      <c r="E134" s="39" t="s">
        <v>4</v>
      </c>
    </row>
    <row r="135" spans="1:5" ht="25.5">
      <c r="A135" s="35" t="s">
        <v>56</v>
      </c>
      <c r="E135" s="40" t="s">
        <v>1509</v>
      </c>
    </row>
    <row r="136" spans="1:5" ht="267.75">
      <c r="A136" t="s">
        <v>57</v>
      </c>
      <c r="E136" s="39" t="s">
        <v>1186</v>
      </c>
    </row>
    <row r="137" spans="1:13" ht="12.75">
      <c r="A137" t="s">
        <v>45</v>
      </c>
      <c r="C137" s="31" t="s">
        <v>837</v>
      </c>
      <c r="E137" s="33" t="s">
        <v>838</v>
      </c>
      <c r="J137" s="32">
        <f>0</f>
      </c>
      <c s="32">
        <f>0</f>
      </c>
      <c s="32">
        <f>0+L138+L142+L146+L150+L154+L158+L162</f>
      </c>
      <c s="32">
        <f>0+M138+M142+M146+M150+M154+M158+M162</f>
      </c>
    </row>
    <row r="138" spans="1:16" ht="12.75">
      <c r="A138" t="s">
        <v>48</v>
      </c>
      <c s="34" t="s">
        <v>139</v>
      </c>
      <c s="34" t="s">
        <v>1510</v>
      </c>
      <c s="35" t="s">
        <v>4</v>
      </c>
      <c s="6" t="s">
        <v>1511</v>
      </c>
      <c s="36" t="s">
        <v>563</v>
      </c>
      <c s="37">
        <v>1.884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564</v>
      </c>
      <c>
        <f>(M138*0)/100</f>
      </c>
      <c t="s">
        <v>54</v>
      </c>
    </row>
    <row r="139" spans="1:5" ht="12.75">
      <c r="A139" s="35" t="s">
        <v>55</v>
      </c>
      <c r="E139" s="39" t="s">
        <v>4</v>
      </c>
    </row>
    <row r="140" spans="1:5" ht="76.5">
      <c r="A140" s="35" t="s">
        <v>56</v>
      </c>
      <c r="E140" s="40" t="s">
        <v>1512</v>
      </c>
    </row>
    <row r="141" spans="1:5" ht="293.25">
      <c r="A141" t="s">
        <v>57</v>
      </c>
      <c r="E141" s="39" t="s">
        <v>1176</v>
      </c>
    </row>
    <row r="142" spans="1:16" ht="12.75">
      <c r="A142" t="s">
        <v>48</v>
      </c>
      <c s="34" t="s">
        <v>140</v>
      </c>
      <c s="34" t="s">
        <v>839</v>
      </c>
      <c s="35" t="s">
        <v>4</v>
      </c>
      <c s="6" t="s">
        <v>840</v>
      </c>
      <c s="36" t="s">
        <v>52</v>
      </c>
      <c s="37">
        <v>70.379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1117</v>
      </c>
      <c>
        <f>(M142*0)/100</f>
      </c>
      <c t="s">
        <v>54</v>
      </c>
    </row>
    <row r="143" spans="1:5" ht="12.75">
      <c r="A143" s="35" t="s">
        <v>55</v>
      </c>
      <c r="E143" s="39" t="s">
        <v>4</v>
      </c>
    </row>
    <row r="144" spans="1:5" ht="63.75">
      <c r="A144" s="35" t="s">
        <v>56</v>
      </c>
      <c r="E144" s="40" t="s">
        <v>1513</v>
      </c>
    </row>
    <row r="145" spans="1:5" ht="369.75">
      <c r="A145" t="s">
        <v>57</v>
      </c>
      <c r="E145" s="39" t="s">
        <v>842</v>
      </c>
    </row>
    <row r="146" spans="1:16" ht="12.75">
      <c r="A146" t="s">
        <v>48</v>
      </c>
      <c s="34" t="s">
        <v>141</v>
      </c>
      <c s="34" t="s">
        <v>1514</v>
      </c>
      <c s="35" t="s">
        <v>4</v>
      </c>
      <c s="6" t="s">
        <v>1515</v>
      </c>
      <c s="36" t="s">
        <v>52</v>
      </c>
      <c s="37">
        <v>222.96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564</v>
      </c>
      <c>
        <f>(M146*0)/100</f>
      </c>
      <c t="s">
        <v>54</v>
      </c>
    </row>
    <row r="147" spans="1:5" ht="12.75">
      <c r="A147" s="35" t="s">
        <v>55</v>
      </c>
      <c r="E147" s="39" t="s">
        <v>4</v>
      </c>
    </row>
    <row r="148" spans="1:5" ht="38.25">
      <c r="A148" s="35" t="s">
        <v>56</v>
      </c>
      <c r="E148" s="40" t="s">
        <v>1516</v>
      </c>
    </row>
    <row r="149" spans="1:5" ht="369.75">
      <c r="A149" t="s">
        <v>57</v>
      </c>
      <c r="E149" s="39" t="s">
        <v>842</v>
      </c>
    </row>
    <row r="150" spans="1:16" ht="12.75">
      <c r="A150" t="s">
        <v>48</v>
      </c>
      <c s="34" t="s">
        <v>143</v>
      </c>
      <c s="34" t="s">
        <v>1194</v>
      </c>
      <c s="35" t="s">
        <v>4</v>
      </c>
      <c s="6" t="s">
        <v>1195</v>
      </c>
      <c s="36" t="s">
        <v>52</v>
      </c>
      <c s="37">
        <v>6.574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564</v>
      </c>
      <c>
        <f>(M150*0)/100</f>
      </c>
      <c t="s">
        <v>54</v>
      </c>
    </row>
    <row r="151" spans="1:5" ht="12.75">
      <c r="A151" s="35" t="s">
        <v>55</v>
      </c>
      <c r="E151" s="39" t="s">
        <v>4</v>
      </c>
    </row>
    <row r="152" spans="1:5" ht="76.5">
      <c r="A152" s="35" t="s">
        <v>56</v>
      </c>
      <c r="E152" s="40" t="s">
        <v>1517</v>
      </c>
    </row>
    <row r="153" spans="1:5" ht="369.75">
      <c r="A153" t="s">
        <v>57</v>
      </c>
      <c r="E153" s="39" t="s">
        <v>842</v>
      </c>
    </row>
    <row r="154" spans="1:16" ht="12.75">
      <c r="A154" t="s">
        <v>48</v>
      </c>
      <c s="34" t="s">
        <v>145</v>
      </c>
      <c s="34" t="s">
        <v>1518</v>
      </c>
      <c s="35" t="s">
        <v>4</v>
      </c>
      <c s="6" t="s">
        <v>1519</v>
      </c>
      <c s="36" t="s">
        <v>52</v>
      </c>
      <c s="37">
        <v>2.945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564</v>
      </c>
      <c>
        <f>(M154*0)/100</f>
      </c>
      <c t="s">
        <v>54</v>
      </c>
    </row>
    <row r="155" spans="1:5" ht="12.75">
      <c r="A155" s="35" t="s">
        <v>55</v>
      </c>
      <c r="E155" s="39" t="s">
        <v>4</v>
      </c>
    </row>
    <row r="156" spans="1:5" ht="76.5">
      <c r="A156" s="35" t="s">
        <v>56</v>
      </c>
      <c r="E156" s="40" t="s">
        <v>1520</v>
      </c>
    </row>
    <row r="157" spans="1:5" ht="369.75">
      <c r="A157" t="s">
        <v>57</v>
      </c>
      <c r="E157" s="39" t="s">
        <v>842</v>
      </c>
    </row>
    <row r="158" spans="1:16" ht="12.75">
      <c r="A158" t="s">
        <v>48</v>
      </c>
      <c s="34" t="s">
        <v>147</v>
      </c>
      <c s="34" t="s">
        <v>1521</v>
      </c>
      <c s="35" t="s">
        <v>4</v>
      </c>
      <c s="6" t="s">
        <v>1522</v>
      </c>
      <c s="36" t="s">
        <v>563</v>
      </c>
      <c s="37">
        <v>0.465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564</v>
      </c>
      <c>
        <f>(M158*0)/100</f>
      </c>
      <c t="s">
        <v>54</v>
      </c>
    </row>
    <row r="159" spans="1:5" ht="12.75">
      <c r="A159" s="35" t="s">
        <v>55</v>
      </c>
      <c r="E159" s="39" t="s">
        <v>4</v>
      </c>
    </row>
    <row r="160" spans="1:5" ht="25.5">
      <c r="A160" s="35" t="s">
        <v>56</v>
      </c>
      <c r="E160" s="40" t="s">
        <v>1523</v>
      </c>
    </row>
    <row r="161" spans="1:5" ht="178.5">
      <c r="A161" t="s">
        <v>57</v>
      </c>
      <c r="E161" s="39" t="s">
        <v>1206</v>
      </c>
    </row>
    <row r="162" spans="1:16" ht="12.75">
      <c r="A162" t="s">
        <v>48</v>
      </c>
      <c s="34" t="s">
        <v>149</v>
      </c>
      <c s="34" t="s">
        <v>902</v>
      </c>
      <c s="35" t="s">
        <v>4</v>
      </c>
      <c s="6" t="s">
        <v>903</v>
      </c>
      <c s="36" t="s">
        <v>52</v>
      </c>
      <c s="37">
        <v>284.201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564</v>
      </c>
      <c>
        <f>(M162*0)/100</f>
      </c>
      <c t="s">
        <v>54</v>
      </c>
    </row>
    <row r="163" spans="1:5" ht="12.75">
      <c r="A163" s="35" t="s">
        <v>55</v>
      </c>
      <c r="E163" s="39" t="s">
        <v>4</v>
      </c>
    </row>
    <row r="164" spans="1:5" ht="89.25">
      <c r="A164" s="35" t="s">
        <v>56</v>
      </c>
      <c r="E164" s="40" t="s">
        <v>1524</v>
      </c>
    </row>
    <row r="165" spans="1:5" ht="38.25">
      <c r="A165" t="s">
        <v>57</v>
      </c>
      <c r="E165" s="39" t="s">
        <v>905</v>
      </c>
    </row>
    <row r="166" spans="1:13" ht="12.75">
      <c r="A166" t="s">
        <v>45</v>
      </c>
      <c r="C166" s="31" t="s">
        <v>586</v>
      </c>
      <c r="E166" s="33" t="s">
        <v>587</v>
      </c>
      <c r="J166" s="32">
        <f>0</f>
      </c>
      <c s="32">
        <f>0</f>
      </c>
      <c s="32">
        <f>0+L167</f>
      </c>
      <c s="32">
        <f>0+M167</f>
      </c>
    </row>
    <row r="167" spans="1:16" ht="12.75">
      <c r="A167" t="s">
        <v>48</v>
      </c>
      <c s="34" t="s">
        <v>151</v>
      </c>
      <c s="34" t="s">
        <v>907</v>
      </c>
      <c s="35" t="s">
        <v>4</v>
      </c>
      <c s="6" t="s">
        <v>908</v>
      </c>
      <c s="36" t="s">
        <v>729</v>
      </c>
      <c s="37">
        <v>238.824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564</v>
      </c>
      <c>
        <f>(M167*0)/100</f>
      </c>
      <c t="s">
        <v>54</v>
      </c>
    </row>
    <row r="168" spans="1:5" ht="12.75">
      <c r="A168" s="35" t="s">
        <v>55</v>
      </c>
      <c r="E168" s="39" t="s">
        <v>4</v>
      </c>
    </row>
    <row r="169" spans="1:5" ht="89.25">
      <c r="A169" s="35" t="s">
        <v>56</v>
      </c>
      <c r="E169" s="40" t="s">
        <v>1525</v>
      </c>
    </row>
    <row r="170" spans="1:5" ht="153">
      <c r="A170" t="s">
        <v>57</v>
      </c>
      <c r="E170" s="39" t="s">
        <v>910</v>
      </c>
    </row>
    <row r="171" spans="1:13" ht="12.75">
      <c r="A171" t="s">
        <v>45</v>
      </c>
      <c r="C171" s="31" t="s">
        <v>930</v>
      </c>
      <c r="E171" s="33" t="s">
        <v>931</v>
      </c>
      <c r="J171" s="32">
        <f>0</f>
      </c>
      <c s="32">
        <f>0</f>
      </c>
      <c s="32">
        <f>0+L172</f>
      </c>
      <c s="32">
        <f>0+M172</f>
      </c>
    </row>
    <row r="172" spans="1:16" ht="12.75">
      <c r="A172" t="s">
        <v>48</v>
      </c>
      <c s="34" t="s">
        <v>119</v>
      </c>
      <c s="34" t="s">
        <v>1526</v>
      </c>
      <c s="35" t="s">
        <v>4</v>
      </c>
      <c s="6" t="s">
        <v>1527</v>
      </c>
      <c s="36" t="s">
        <v>52</v>
      </c>
      <c s="37">
        <v>38.843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1117</v>
      </c>
      <c>
        <f>(M172*0)/100</f>
      </c>
      <c t="s">
        <v>54</v>
      </c>
    </row>
    <row r="173" spans="1:5" ht="12.75">
      <c r="A173" s="35" t="s">
        <v>55</v>
      </c>
      <c r="E173" s="39" t="s">
        <v>4</v>
      </c>
    </row>
    <row r="174" spans="1:5" ht="25.5">
      <c r="A174" s="35" t="s">
        <v>56</v>
      </c>
      <c r="E174" s="40" t="s">
        <v>1528</v>
      </c>
    </row>
    <row r="175" spans="1:5" ht="357">
      <c r="A175" t="s">
        <v>57</v>
      </c>
      <c r="E175" s="39" t="s">
        <v>1529</v>
      </c>
    </row>
    <row r="176" spans="1:13" ht="12.75">
      <c r="A176" t="s">
        <v>45</v>
      </c>
      <c r="C176" s="31" t="s">
        <v>854</v>
      </c>
      <c r="E176" s="33" t="s">
        <v>855</v>
      </c>
      <c r="J176" s="32">
        <f>0</f>
      </c>
      <c s="32">
        <f>0</f>
      </c>
      <c s="32">
        <f>0+L177</f>
      </c>
      <c s="32">
        <f>0+M177</f>
      </c>
    </row>
    <row r="177" spans="1:16" ht="12.75">
      <c r="A177" t="s">
        <v>48</v>
      </c>
      <c s="34" t="s">
        <v>153</v>
      </c>
      <c s="34" t="s">
        <v>1530</v>
      </c>
      <c s="35" t="s">
        <v>4</v>
      </c>
      <c s="6" t="s">
        <v>1531</v>
      </c>
      <c s="36" t="s">
        <v>103</v>
      </c>
      <c s="37">
        <v>29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564</v>
      </c>
      <c>
        <f>(M177*0)/100</f>
      </c>
      <c t="s">
        <v>54</v>
      </c>
    </row>
    <row r="178" spans="1:5" ht="12.75">
      <c r="A178" s="35" t="s">
        <v>55</v>
      </c>
      <c r="E178" s="39" t="s">
        <v>4</v>
      </c>
    </row>
    <row r="179" spans="1:5" ht="25.5">
      <c r="A179" s="35" t="s">
        <v>56</v>
      </c>
      <c r="E179" s="40" t="s">
        <v>1532</v>
      </c>
    </row>
    <row r="180" spans="1:5" ht="38.25">
      <c r="A180" t="s">
        <v>57</v>
      </c>
      <c r="E180" s="39" t="s">
        <v>1533</v>
      </c>
    </row>
    <row r="181" spans="1:13" ht="12.75">
      <c r="A181" t="s">
        <v>45</v>
      </c>
      <c r="C181" s="31" t="s">
        <v>721</v>
      </c>
      <c r="E181" s="33" t="s">
        <v>722</v>
      </c>
      <c r="J181" s="32">
        <f>0</f>
      </c>
      <c s="32">
        <f>0</f>
      </c>
      <c s="32">
        <f>0+L182+L186+L190+L194+L198+L202+L206</f>
      </c>
      <c s="32">
        <f>0+M182+M186+M190+M194+M198+M202+M206</f>
      </c>
    </row>
    <row r="182" spans="1:16" ht="12.75">
      <c r="A182" t="s">
        <v>48</v>
      </c>
      <c s="34" t="s">
        <v>128</v>
      </c>
      <c s="34" t="s">
        <v>1534</v>
      </c>
      <c s="35" t="s">
        <v>4</v>
      </c>
      <c s="6" t="s">
        <v>1535</v>
      </c>
      <c s="36" t="s">
        <v>1536</v>
      </c>
      <c s="37">
        <v>9996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1117</v>
      </c>
      <c>
        <f>(M182*0)/100</f>
      </c>
      <c t="s">
        <v>54</v>
      </c>
    </row>
    <row r="183" spans="1:5" ht="12.75">
      <c r="A183" s="35" t="s">
        <v>55</v>
      </c>
      <c r="E183" s="39" t="s">
        <v>4</v>
      </c>
    </row>
    <row r="184" spans="1:5" ht="76.5">
      <c r="A184" s="35" t="s">
        <v>56</v>
      </c>
      <c r="E184" s="40" t="s">
        <v>1537</v>
      </c>
    </row>
    <row r="185" spans="1:5" ht="25.5">
      <c r="A185" t="s">
        <v>57</v>
      </c>
      <c r="E185" s="39" t="s">
        <v>1538</v>
      </c>
    </row>
    <row r="186" spans="1:16" ht="12.75">
      <c r="A186" t="s">
        <v>48</v>
      </c>
      <c s="34" t="s">
        <v>130</v>
      </c>
      <c s="34" t="s">
        <v>1539</v>
      </c>
      <c s="35" t="s">
        <v>4</v>
      </c>
      <c s="6" t="s">
        <v>1540</v>
      </c>
      <c s="36" t="s">
        <v>729</v>
      </c>
      <c s="37">
        <v>3.84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1117</v>
      </c>
      <c>
        <f>(M186*0)/100</f>
      </c>
      <c t="s">
        <v>54</v>
      </c>
    </row>
    <row r="187" spans="1:5" ht="12.75">
      <c r="A187" s="35" t="s">
        <v>55</v>
      </c>
      <c r="E187" s="39" t="s">
        <v>4</v>
      </c>
    </row>
    <row r="188" spans="1:5" ht="25.5">
      <c r="A188" s="35" t="s">
        <v>56</v>
      </c>
      <c r="E188" s="40" t="s">
        <v>1541</v>
      </c>
    </row>
    <row r="189" spans="1:5" ht="89.25">
      <c r="A189" t="s">
        <v>57</v>
      </c>
      <c r="E189" s="39" t="s">
        <v>1542</v>
      </c>
    </row>
    <row r="190" spans="1:16" ht="12.75">
      <c r="A190" t="s">
        <v>48</v>
      </c>
      <c s="34" t="s">
        <v>155</v>
      </c>
      <c s="34" t="s">
        <v>1246</v>
      </c>
      <c s="35" t="s">
        <v>4</v>
      </c>
      <c s="6" t="s">
        <v>1247</v>
      </c>
      <c s="36" t="s">
        <v>62</v>
      </c>
      <c s="37">
        <v>214.35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564</v>
      </c>
      <c>
        <f>(M190*0)/100</f>
      </c>
      <c t="s">
        <v>54</v>
      </c>
    </row>
    <row r="191" spans="1:5" ht="12.75">
      <c r="A191" s="35" t="s">
        <v>55</v>
      </c>
      <c r="E191" s="39" t="s">
        <v>4</v>
      </c>
    </row>
    <row r="192" spans="1:5" ht="102">
      <c r="A192" s="35" t="s">
        <v>56</v>
      </c>
      <c r="E192" s="40" t="s">
        <v>1543</v>
      </c>
    </row>
    <row r="193" spans="1:5" ht="25.5">
      <c r="A193" t="s">
        <v>57</v>
      </c>
      <c r="E193" s="39" t="s">
        <v>1249</v>
      </c>
    </row>
    <row r="194" spans="1:16" ht="12.75">
      <c r="A194" t="s">
        <v>48</v>
      </c>
      <c s="34" t="s">
        <v>158</v>
      </c>
      <c s="34" t="s">
        <v>1250</v>
      </c>
      <c s="35" t="s">
        <v>4</v>
      </c>
      <c s="6" t="s">
        <v>1251</v>
      </c>
      <c s="36" t="s">
        <v>729</v>
      </c>
      <c s="37">
        <v>18.9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1117</v>
      </c>
      <c>
        <f>(M194*0)/100</f>
      </c>
      <c t="s">
        <v>54</v>
      </c>
    </row>
    <row r="195" spans="1:5" ht="12.75">
      <c r="A195" s="35" t="s">
        <v>55</v>
      </c>
      <c r="E195" s="39" t="s">
        <v>4</v>
      </c>
    </row>
    <row r="196" spans="1:5" ht="127.5">
      <c r="A196" s="35" t="s">
        <v>56</v>
      </c>
      <c r="E196" s="40" t="s">
        <v>1544</v>
      </c>
    </row>
    <row r="197" spans="1:5" ht="63.75">
      <c r="A197" t="s">
        <v>57</v>
      </c>
      <c r="E197" s="39" t="s">
        <v>1253</v>
      </c>
    </row>
    <row r="198" spans="1:16" ht="12.75">
      <c r="A198" t="s">
        <v>48</v>
      </c>
      <c s="34" t="s">
        <v>161</v>
      </c>
      <c s="34" t="s">
        <v>1545</v>
      </c>
      <c s="35" t="s">
        <v>4</v>
      </c>
      <c s="6" t="s">
        <v>1546</v>
      </c>
      <c s="36" t="s">
        <v>962</v>
      </c>
      <c s="37">
        <v>500.83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1117</v>
      </c>
      <c>
        <f>(M198*0)/100</f>
      </c>
      <c t="s">
        <v>54</v>
      </c>
    </row>
    <row r="199" spans="1:5" ht="12.75">
      <c r="A199" s="35" t="s">
        <v>55</v>
      </c>
      <c r="E199" s="39" t="s">
        <v>4</v>
      </c>
    </row>
    <row r="200" spans="1:5" ht="25.5">
      <c r="A200" s="35" t="s">
        <v>56</v>
      </c>
      <c r="E200" s="40" t="s">
        <v>1547</v>
      </c>
    </row>
    <row r="201" spans="1:5" ht="409.5">
      <c r="A201" t="s">
        <v>57</v>
      </c>
      <c r="E201" s="39" t="s">
        <v>1548</v>
      </c>
    </row>
    <row r="202" spans="1:16" ht="12.75">
      <c r="A202" t="s">
        <v>48</v>
      </c>
      <c s="34" t="s">
        <v>164</v>
      </c>
      <c s="34" t="s">
        <v>1549</v>
      </c>
      <c s="35" t="s">
        <v>4</v>
      </c>
      <c s="6" t="s">
        <v>1550</v>
      </c>
      <c s="36" t="s">
        <v>52</v>
      </c>
      <c s="37">
        <v>76.633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564</v>
      </c>
      <c>
        <f>(M202*0)/100</f>
      </c>
      <c t="s">
        <v>54</v>
      </c>
    </row>
    <row r="203" spans="1:5" ht="12.75">
      <c r="A203" s="35" t="s">
        <v>55</v>
      </c>
      <c r="E203" s="39" t="s">
        <v>4</v>
      </c>
    </row>
    <row r="204" spans="1:5" ht="229.5">
      <c r="A204" s="35" t="s">
        <v>56</v>
      </c>
      <c r="E204" s="40" t="s">
        <v>1551</v>
      </c>
    </row>
    <row r="205" spans="1:5" ht="102">
      <c r="A205" t="s">
        <v>57</v>
      </c>
      <c r="E205" s="39" t="s">
        <v>1261</v>
      </c>
    </row>
    <row r="206" spans="1:16" ht="12.75">
      <c r="A206" t="s">
        <v>48</v>
      </c>
      <c s="34" t="s">
        <v>166</v>
      </c>
      <c s="34" t="s">
        <v>1266</v>
      </c>
      <c s="35" t="s">
        <v>4</v>
      </c>
      <c s="6" t="s">
        <v>1267</v>
      </c>
      <c s="36" t="s">
        <v>62</v>
      </c>
      <c s="37">
        <v>230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564</v>
      </c>
      <c>
        <f>(M206*0)/100</f>
      </c>
      <c t="s">
        <v>54</v>
      </c>
    </row>
    <row r="207" spans="1:5" ht="12.75">
      <c r="A207" s="35" t="s">
        <v>55</v>
      </c>
      <c r="E207" s="39" t="s">
        <v>4</v>
      </c>
    </row>
    <row r="208" spans="1:5" ht="89.25">
      <c r="A208" s="35" t="s">
        <v>56</v>
      </c>
      <c r="E208" s="40" t="s">
        <v>1552</v>
      </c>
    </row>
    <row r="209" spans="1:5" ht="76.5">
      <c r="A209" t="s">
        <v>57</v>
      </c>
      <c r="E209" s="39" t="s">
        <v>1269</v>
      </c>
    </row>
    <row r="210" spans="1:13" ht="12.75">
      <c r="A210" t="s">
        <v>45</v>
      </c>
      <c r="C210" s="31" t="s">
        <v>1274</v>
      </c>
      <c r="E210" s="33" t="s">
        <v>1275</v>
      </c>
      <c r="J210" s="32">
        <f>0</f>
      </c>
      <c s="32">
        <f>0</f>
      </c>
      <c s="32">
        <f>0+L211+L215+L219</f>
      </c>
      <c s="32">
        <f>0+M211+M215+M219</f>
      </c>
    </row>
    <row r="211" spans="1:16" ht="12.75">
      <c r="A211" t="s">
        <v>48</v>
      </c>
      <c s="34" t="s">
        <v>168</v>
      </c>
      <c s="34" t="s">
        <v>1276</v>
      </c>
      <c s="35" t="s">
        <v>4</v>
      </c>
      <c s="6" t="s">
        <v>1277</v>
      </c>
      <c s="36" t="s">
        <v>729</v>
      </c>
      <c s="37">
        <v>123.54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564</v>
      </c>
      <c>
        <f>(M211*0)/100</f>
      </c>
      <c t="s">
        <v>54</v>
      </c>
    </row>
    <row r="212" spans="1:5" ht="12.75">
      <c r="A212" s="35" t="s">
        <v>55</v>
      </c>
      <c r="E212" s="39" t="s">
        <v>4</v>
      </c>
    </row>
    <row r="213" spans="1:5" ht="76.5">
      <c r="A213" s="35" t="s">
        <v>56</v>
      </c>
      <c r="E213" s="40" t="s">
        <v>1553</v>
      </c>
    </row>
    <row r="214" spans="1:5" ht="191.25">
      <c r="A214" t="s">
        <v>57</v>
      </c>
      <c r="E214" s="39" t="s">
        <v>978</v>
      </c>
    </row>
    <row r="215" spans="1:16" ht="12.75">
      <c r="A215" t="s">
        <v>48</v>
      </c>
      <c s="34" t="s">
        <v>171</v>
      </c>
      <c s="34" t="s">
        <v>1279</v>
      </c>
      <c s="35" t="s">
        <v>4</v>
      </c>
      <c s="6" t="s">
        <v>1280</v>
      </c>
      <c s="36" t="s">
        <v>729</v>
      </c>
      <c s="37">
        <v>972.274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1117</v>
      </c>
      <c>
        <f>(M215*0)/100</f>
      </c>
      <c t="s">
        <v>54</v>
      </c>
    </row>
    <row r="216" spans="1:5" ht="12.75">
      <c r="A216" s="35" t="s">
        <v>55</v>
      </c>
      <c r="E216" s="39" t="s">
        <v>4</v>
      </c>
    </row>
    <row r="217" spans="1:5" ht="165.75">
      <c r="A217" s="35" t="s">
        <v>56</v>
      </c>
      <c r="E217" s="40" t="s">
        <v>1554</v>
      </c>
    </row>
    <row r="218" spans="1:5" ht="191.25">
      <c r="A218" t="s">
        <v>57</v>
      </c>
      <c r="E218" s="39" t="s">
        <v>978</v>
      </c>
    </row>
    <row r="219" spans="1:16" ht="12.75">
      <c r="A219" t="s">
        <v>48</v>
      </c>
      <c s="34" t="s">
        <v>174</v>
      </c>
      <c s="34" t="s">
        <v>1282</v>
      </c>
      <c s="35" t="s">
        <v>4</v>
      </c>
      <c s="6" t="s">
        <v>1283</v>
      </c>
      <c s="36" t="s">
        <v>729</v>
      </c>
      <c s="37">
        <v>5180.602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564</v>
      </c>
      <c>
        <f>(M219*0)/100</f>
      </c>
      <c t="s">
        <v>54</v>
      </c>
    </row>
    <row r="220" spans="1:5" ht="12.75">
      <c r="A220" s="35" t="s">
        <v>55</v>
      </c>
      <c r="E220" s="39" t="s">
        <v>4</v>
      </c>
    </row>
    <row r="221" spans="1:5" ht="191.25">
      <c r="A221" s="35" t="s">
        <v>56</v>
      </c>
      <c r="E221" s="40" t="s">
        <v>1555</v>
      </c>
    </row>
    <row r="222" spans="1:5" ht="191.25">
      <c r="A222" t="s">
        <v>57</v>
      </c>
      <c r="E222" s="39" t="s">
        <v>1285</v>
      </c>
    </row>
    <row r="223" spans="1:13" ht="12.75">
      <c r="A223" t="s">
        <v>45</v>
      </c>
      <c r="C223" s="31" t="s">
        <v>1556</v>
      </c>
      <c r="E223" s="33" t="s">
        <v>1557</v>
      </c>
      <c r="J223" s="32">
        <f>0</f>
      </c>
      <c s="32">
        <f>0</f>
      </c>
      <c s="32">
        <f>0+L224</f>
      </c>
      <c s="32">
        <f>0+M224</f>
      </c>
    </row>
    <row r="224" spans="1:16" ht="12.75">
      <c r="A224" t="s">
        <v>48</v>
      </c>
      <c s="34" t="s">
        <v>744</v>
      </c>
      <c s="34" t="s">
        <v>1187</v>
      </c>
      <c s="35" t="s">
        <v>4</v>
      </c>
      <c s="6" t="s">
        <v>1188</v>
      </c>
      <c s="36" t="s">
        <v>103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564</v>
      </c>
      <c>
        <f>(M224*0)/100</f>
      </c>
      <c t="s">
        <v>54</v>
      </c>
    </row>
    <row r="225" spans="1:5" ht="12.75">
      <c r="A225" s="35" t="s">
        <v>55</v>
      </c>
      <c r="E225" s="39" t="s">
        <v>4</v>
      </c>
    </row>
    <row r="226" spans="1:5" ht="25.5">
      <c r="A226" s="35" t="s">
        <v>56</v>
      </c>
      <c r="E226" s="40" t="s">
        <v>1558</v>
      </c>
    </row>
    <row r="227" spans="1:5" ht="153">
      <c r="A227" t="s">
        <v>57</v>
      </c>
      <c r="E227" s="39" t="s">
        <v>1190</v>
      </c>
    </row>
    <row r="228" spans="1:13" ht="12.75">
      <c r="A228" t="s">
        <v>45</v>
      </c>
      <c r="C228" s="31" t="s">
        <v>1559</v>
      </c>
      <c r="E228" s="33" t="s">
        <v>1560</v>
      </c>
      <c r="J228" s="32">
        <f>0</f>
      </c>
      <c s="32">
        <f>0</f>
      </c>
      <c s="32">
        <f>0+L229+L233</f>
      </c>
      <c s="32">
        <f>0+M229+M233</f>
      </c>
    </row>
    <row r="229" spans="1:16" ht="12.75">
      <c r="A229" t="s">
        <v>48</v>
      </c>
      <c s="34" t="s">
        <v>749</v>
      </c>
      <c s="34" t="s">
        <v>1561</v>
      </c>
      <c s="35" t="s">
        <v>4</v>
      </c>
      <c s="6" t="s">
        <v>1562</v>
      </c>
      <c s="36" t="s">
        <v>729</v>
      </c>
      <c s="37">
        <v>2499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1117</v>
      </c>
      <c>
        <f>(M229*0)/100</f>
      </c>
      <c t="s">
        <v>54</v>
      </c>
    </row>
    <row r="230" spans="1:5" ht="12.75">
      <c r="A230" s="35" t="s">
        <v>55</v>
      </c>
      <c r="E230" s="39" t="s">
        <v>4</v>
      </c>
    </row>
    <row r="231" spans="1:5" ht="38.25">
      <c r="A231" s="35" t="s">
        <v>56</v>
      </c>
      <c r="E231" s="40" t="s">
        <v>1563</v>
      </c>
    </row>
    <row r="232" spans="1:5" ht="127.5">
      <c r="A232" t="s">
        <v>57</v>
      </c>
      <c r="E232" s="39" t="s">
        <v>1564</v>
      </c>
    </row>
    <row r="233" spans="1:16" ht="12.75">
      <c r="A233" t="s">
        <v>48</v>
      </c>
      <c s="34" t="s">
        <v>754</v>
      </c>
      <c s="34" t="s">
        <v>1565</v>
      </c>
      <c s="35" t="s">
        <v>4</v>
      </c>
      <c s="6" t="s">
        <v>1566</v>
      </c>
      <c s="36" t="s">
        <v>103</v>
      </c>
      <c s="37">
        <v>100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564</v>
      </c>
      <c>
        <f>(M233*0)/100</f>
      </c>
      <c t="s">
        <v>54</v>
      </c>
    </row>
    <row r="234" spans="1:5" ht="12.75">
      <c r="A234" s="35" t="s">
        <v>55</v>
      </c>
      <c r="E234" s="39" t="s">
        <v>4</v>
      </c>
    </row>
    <row r="235" spans="1:5" ht="38.25">
      <c r="A235" s="35" t="s">
        <v>56</v>
      </c>
      <c r="E235" s="40" t="s">
        <v>1567</v>
      </c>
    </row>
    <row r="236" spans="1:5" ht="89.25">
      <c r="A236" t="s">
        <v>57</v>
      </c>
      <c r="E236" s="39" t="s">
        <v>1568</v>
      </c>
    </row>
    <row r="237" spans="1:13" ht="12.75">
      <c r="A237" t="s">
        <v>45</v>
      </c>
      <c r="C237" s="31" t="s">
        <v>1569</v>
      </c>
      <c r="E237" s="33" t="s">
        <v>1570</v>
      </c>
      <c r="J237" s="32">
        <f>0</f>
      </c>
      <c s="32">
        <f>0</f>
      </c>
      <c s="32">
        <f>0+L238</f>
      </c>
      <c s="32">
        <f>0+M238</f>
      </c>
    </row>
    <row r="238" spans="1:16" ht="12.75">
      <c r="A238" t="s">
        <v>48</v>
      </c>
      <c s="34" t="s">
        <v>760</v>
      </c>
      <c s="34" t="s">
        <v>1571</v>
      </c>
      <c s="35" t="s">
        <v>4</v>
      </c>
      <c s="6" t="s">
        <v>1572</v>
      </c>
      <c s="36" t="s">
        <v>729</v>
      </c>
      <c s="37">
        <v>80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564</v>
      </c>
      <c>
        <f>(M238*0)/100</f>
      </c>
      <c t="s">
        <v>54</v>
      </c>
    </row>
    <row r="239" spans="1:5" ht="12.75">
      <c r="A239" s="35" t="s">
        <v>55</v>
      </c>
      <c r="E239" s="39" t="s">
        <v>4</v>
      </c>
    </row>
    <row r="240" spans="1:5" ht="38.25">
      <c r="A240" s="35" t="s">
        <v>56</v>
      </c>
      <c r="E240" s="40" t="s">
        <v>1573</v>
      </c>
    </row>
    <row r="241" spans="1:5" ht="38.25">
      <c r="A241" t="s">
        <v>57</v>
      </c>
      <c r="E241" s="39" t="s">
        <v>1303</v>
      </c>
    </row>
    <row r="242" spans="1:13" ht="12.75">
      <c r="A242" t="s">
        <v>45</v>
      </c>
      <c r="C242" s="31" t="s">
        <v>1574</v>
      </c>
      <c r="E242" s="33" t="s">
        <v>1575</v>
      </c>
      <c r="J242" s="32">
        <f>0</f>
      </c>
      <c s="32">
        <f>0</f>
      </c>
      <c s="32">
        <f>0+L243</f>
      </c>
      <c s="32">
        <f>0+M243</f>
      </c>
    </row>
    <row r="243" spans="1:16" ht="12.75">
      <c r="A243" t="s">
        <v>48</v>
      </c>
      <c s="34" t="s">
        <v>765</v>
      </c>
      <c s="34" t="s">
        <v>1576</v>
      </c>
      <c s="35" t="s">
        <v>4</v>
      </c>
      <c s="6" t="s">
        <v>1577</v>
      </c>
      <c s="36" t="s">
        <v>729</v>
      </c>
      <c s="37">
        <v>37.49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1117</v>
      </c>
      <c>
        <f>(M243*0)/100</f>
      </c>
      <c t="s">
        <v>54</v>
      </c>
    </row>
    <row r="244" spans="1:5" ht="12.75">
      <c r="A244" s="35" t="s">
        <v>55</v>
      </c>
      <c r="E244" s="39" t="s">
        <v>4</v>
      </c>
    </row>
    <row r="245" spans="1:5" ht="38.25">
      <c r="A245" s="35" t="s">
        <v>56</v>
      </c>
      <c r="E245" s="40" t="s">
        <v>1578</v>
      </c>
    </row>
    <row r="246" spans="1:5" ht="38.25">
      <c r="A246" t="s">
        <v>57</v>
      </c>
      <c r="E246" s="39" t="s">
        <v>1303</v>
      </c>
    </row>
    <row r="247" spans="1:13" ht="12.75">
      <c r="A247" t="s">
        <v>45</v>
      </c>
      <c r="C247" s="31" t="s">
        <v>1304</v>
      </c>
      <c r="E247" s="33" t="s">
        <v>1305</v>
      </c>
      <c r="J247" s="32">
        <f>0</f>
      </c>
      <c s="32">
        <f>0</f>
      </c>
      <c s="32">
        <f>0+L248+L252</f>
      </c>
      <c s="32">
        <f>0+M248+M252</f>
      </c>
    </row>
    <row r="248" spans="1:16" ht="12.75">
      <c r="A248" t="s">
        <v>48</v>
      </c>
      <c s="34" t="s">
        <v>769</v>
      </c>
      <c s="34" t="s">
        <v>1579</v>
      </c>
      <c s="35" t="s">
        <v>4</v>
      </c>
      <c s="6" t="s">
        <v>1580</v>
      </c>
      <c s="36" t="s">
        <v>729</v>
      </c>
      <c s="37">
        <v>11.616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564</v>
      </c>
      <c>
        <f>(M248*0)/100</f>
      </c>
      <c t="s">
        <v>54</v>
      </c>
    </row>
    <row r="249" spans="1:5" ht="12.75">
      <c r="A249" s="35" t="s">
        <v>55</v>
      </c>
      <c r="E249" s="39" t="s">
        <v>4</v>
      </c>
    </row>
    <row r="250" spans="1:5" ht="38.25">
      <c r="A250" s="35" t="s">
        <v>56</v>
      </c>
      <c r="E250" s="40" t="s">
        <v>1581</v>
      </c>
    </row>
    <row r="251" spans="1:5" ht="51">
      <c r="A251" t="s">
        <v>57</v>
      </c>
      <c r="E251" s="39" t="s">
        <v>1309</v>
      </c>
    </row>
    <row r="252" spans="1:16" ht="12.75">
      <c r="A252" t="s">
        <v>48</v>
      </c>
      <c s="34" t="s">
        <v>774</v>
      </c>
      <c s="34" t="s">
        <v>1310</v>
      </c>
      <c s="35" t="s">
        <v>4</v>
      </c>
      <c s="6" t="s">
        <v>1311</v>
      </c>
      <c s="36" t="s">
        <v>729</v>
      </c>
      <c s="37">
        <v>13.162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564</v>
      </c>
      <c>
        <f>(M252*0)/100</f>
      </c>
      <c t="s">
        <v>54</v>
      </c>
    </row>
    <row r="253" spans="1:5" ht="12.75">
      <c r="A253" s="35" t="s">
        <v>55</v>
      </c>
      <c r="E253" s="39" t="s">
        <v>4</v>
      </c>
    </row>
    <row r="254" spans="1:5" ht="89.25">
      <c r="A254" s="35" t="s">
        <v>56</v>
      </c>
      <c r="E254" s="40" t="s">
        <v>1582</v>
      </c>
    </row>
    <row r="255" spans="1:5" ht="51">
      <c r="A255" t="s">
        <v>57</v>
      </c>
      <c r="E255" s="39" t="s">
        <v>1309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1587</v>
      </c>
      <c r="E8" s="30" t="s">
        <v>1586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793</v>
      </c>
      <c s="35" t="s">
        <v>4</v>
      </c>
      <c s="6" t="s">
        <v>794</v>
      </c>
      <c s="36" t="s">
        <v>563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02">
      <c r="A12" s="35" t="s">
        <v>56</v>
      </c>
      <c r="E12" s="40" t="s">
        <v>1588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876</v>
      </c>
      <c s="35" t="s">
        <v>4</v>
      </c>
      <c s="6" t="s">
        <v>877</v>
      </c>
      <c s="36" t="s">
        <v>563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1117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78.5">
      <c r="A16" s="35" t="s">
        <v>56</v>
      </c>
      <c r="E16" s="40" t="s">
        <v>1589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994</v>
      </c>
      <c s="35" t="s">
        <v>4</v>
      </c>
      <c s="6" t="s">
        <v>995</v>
      </c>
      <c s="36" t="s">
        <v>563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564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25.5">
      <c r="A20" s="35" t="s">
        <v>56</v>
      </c>
      <c r="E20" s="40" t="s">
        <v>1590</v>
      </c>
    </row>
    <row r="21" spans="1:5" ht="140.25">
      <c r="A21" t="s">
        <v>57</v>
      </c>
      <c r="E21" s="39" t="s">
        <v>566</v>
      </c>
    </row>
    <row r="22" spans="1:13" ht="12.75">
      <c r="A22" t="s">
        <v>45</v>
      </c>
      <c r="C22" s="31" t="s">
        <v>797</v>
      </c>
      <c r="E22" s="33" t="s">
        <v>798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48</v>
      </c>
      <c s="34" t="s">
        <v>63</v>
      </c>
      <c s="34" t="s">
        <v>888</v>
      </c>
      <c s="35" t="s">
        <v>4</v>
      </c>
      <c s="6" t="s">
        <v>889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1117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102">
      <c r="A25" s="35" t="s">
        <v>56</v>
      </c>
      <c r="E25" s="40" t="s">
        <v>1591</v>
      </c>
    </row>
    <row r="26" spans="1:5" ht="63.75">
      <c r="A26" t="s">
        <v>57</v>
      </c>
      <c r="E26" s="39" t="s">
        <v>891</v>
      </c>
    </row>
    <row r="27" spans="1:16" ht="12.75">
      <c r="A27" t="s">
        <v>48</v>
      </c>
      <c s="34" t="s">
        <v>67</v>
      </c>
      <c s="34" t="s">
        <v>1138</v>
      </c>
      <c s="35" t="s">
        <v>4</v>
      </c>
      <c s="6" t="s">
        <v>1139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1117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67.75">
      <c r="A29" s="35" t="s">
        <v>56</v>
      </c>
      <c r="E29" s="40" t="s">
        <v>1592</v>
      </c>
    </row>
    <row r="30" spans="1:5" ht="318.75">
      <c r="A30" t="s">
        <v>57</v>
      </c>
      <c r="E30" s="39" t="s">
        <v>806</v>
      </c>
    </row>
    <row r="31" spans="1:16" ht="12.75">
      <c r="A31" t="s">
        <v>48</v>
      </c>
      <c s="34" t="s">
        <v>70</v>
      </c>
      <c s="34" t="s">
        <v>812</v>
      </c>
      <c s="35" t="s">
        <v>4</v>
      </c>
      <c s="6" t="s">
        <v>813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1117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153">
      <c r="A33" s="35" t="s">
        <v>56</v>
      </c>
      <c r="E33" s="40" t="s">
        <v>1593</v>
      </c>
    </row>
    <row r="34" spans="1:5" ht="229.5">
      <c r="A34" t="s">
        <v>57</v>
      </c>
      <c r="E34" s="39" t="s">
        <v>815</v>
      </c>
    </row>
    <row r="35" spans="1:13" ht="12.75">
      <c r="A35" t="s">
        <v>45</v>
      </c>
      <c r="C35" s="31" t="s">
        <v>820</v>
      </c>
      <c r="E35" s="33" t="s">
        <v>821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48</v>
      </c>
      <c s="34" t="s">
        <v>73</v>
      </c>
      <c s="34" t="s">
        <v>1594</v>
      </c>
      <c s="35" t="s">
        <v>4</v>
      </c>
      <c s="6" t="s">
        <v>1595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564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76.5">
      <c r="A38" s="35" t="s">
        <v>56</v>
      </c>
      <c r="E38" s="40" t="s">
        <v>1596</v>
      </c>
    </row>
    <row r="39" spans="1:5" ht="369.75">
      <c r="A39" t="s">
        <v>57</v>
      </c>
      <c r="E39" s="39" t="s">
        <v>1496</v>
      </c>
    </row>
    <row r="40" spans="1:16" ht="12.75">
      <c r="A40" t="s">
        <v>48</v>
      </c>
      <c s="34" t="s">
        <v>76</v>
      </c>
      <c s="34" t="s">
        <v>1597</v>
      </c>
      <c s="35" t="s">
        <v>4</v>
      </c>
      <c s="6" t="s">
        <v>1598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1117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409.5">
      <c r="A42" s="35" t="s">
        <v>56</v>
      </c>
      <c r="E42" s="40" t="s">
        <v>1599</v>
      </c>
    </row>
    <row r="43" spans="1:5" ht="369.75">
      <c r="A43" t="s">
        <v>57</v>
      </c>
      <c r="E43" s="39" t="s">
        <v>1496</v>
      </c>
    </row>
    <row r="44" spans="1:16" ht="12.75">
      <c r="A44" t="s">
        <v>48</v>
      </c>
      <c s="34" t="s">
        <v>80</v>
      </c>
      <c s="34" t="s">
        <v>1600</v>
      </c>
      <c s="35" t="s">
        <v>4</v>
      </c>
      <c s="6" t="s">
        <v>1601</v>
      </c>
      <c s="36" t="s">
        <v>563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564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89.25">
      <c r="A46" s="35" t="s">
        <v>56</v>
      </c>
      <c r="E46" s="40" t="s">
        <v>1602</v>
      </c>
    </row>
    <row r="47" spans="1:5" ht="267.75">
      <c r="A47" t="s">
        <v>57</v>
      </c>
      <c r="E47" s="39" t="s">
        <v>1186</v>
      </c>
    </row>
    <row r="48" spans="1:16" ht="12.75">
      <c r="A48" t="s">
        <v>48</v>
      </c>
      <c s="34" t="s">
        <v>85</v>
      </c>
      <c s="34" t="s">
        <v>1603</v>
      </c>
      <c s="35" t="s">
        <v>4</v>
      </c>
      <c s="6" t="s">
        <v>1604</v>
      </c>
      <c s="36" t="s">
        <v>563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564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38.25">
      <c r="A50" s="35" t="s">
        <v>56</v>
      </c>
      <c r="E50" s="40" t="s">
        <v>1605</v>
      </c>
    </row>
    <row r="51" spans="1:5" ht="267.75">
      <c r="A51" t="s">
        <v>57</v>
      </c>
      <c r="E51" s="39" t="s">
        <v>1186</v>
      </c>
    </row>
    <row r="52" spans="1:16" ht="12.75">
      <c r="A52" t="s">
        <v>48</v>
      </c>
      <c s="34" t="s">
        <v>88</v>
      </c>
      <c s="34" t="s">
        <v>1606</v>
      </c>
      <c s="35" t="s">
        <v>4</v>
      </c>
      <c s="6" t="s">
        <v>1607</v>
      </c>
      <c s="36" t="s">
        <v>729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564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38.25">
      <c r="A54" s="35" t="s">
        <v>56</v>
      </c>
      <c r="E54" s="40" t="s">
        <v>1608</v>
      </c>
    </row>
    <row r="55" spans="1:5" ht="102">
      <c r="A55" t="s">
        <v>57</v>
      </c>
      <c r="E55" s="39" t="s">
        <v>836</v>
      </c>
    </row>
    <row r="56" spans="1:13" ht="12.75">
      <c r="A56" t="s">
        <v>45</v>
      </c>
      <c r="C56" s="31" t="s">
        <v>1171</v>
      </c>
      <c r="E56" s="33" t="s">
        <v>1172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91</v>
      </c>
      <c s="34" t="s">
        <v>1609</v>
      </c>
      <c s="35" t="s">
        <v>4</v>
      </c>
      <c s="6" t="s">
        <v>1610</v>
      </c>
      <c s="36" t="s">
        <v>962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564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127.5">
      <c r="A59" s="35" t="s">
        <v>56</v>
      </c>
      <c r="E59" s="40" t="s">
        <v>1611</v>
      </c>
    </row>
    <row r="60" spans="1:5" ht="293.25">
      <c r="A60" t="s">
        <v>57</v>
      </c>
      <c r="E60" s="39" t="s">
        <v>1176</v>
      </c>
    </row>
    <row r="61" spans="1:13" ht="12.75">
      <c r="A61" t="s">
        <v>45</v>
      </c>
      <c r="C61" s="31" t="s">
        <v>837</v>
      </c>
      <c r="E61" s="33" t="s">
        <v>838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48</v>
      </c>
      <c s="34" t="s">
        <v>94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564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12.75">
      <c r="A64" s="35" t="s">
        <v>56</v>
      </c>
      <c r="E64" s="40" t="s">
        <v>4</v>
      </c>
    </row>
    <row r="65" spans="1:5" ht="12.75">
      <c r="A65" t="s">
        <v>57</v>
      </c>
      <c r="E65" s="39" t="s">
        <v>1126</v>
      </c>
    </row>
    <row r="66" spans="1:16" ht="12.75">
      <c r="A66" t="s">
        <v>48</v>
      </c>
      <c s="34" t="s">
        <v>96</v>
      </c>
      <c s="34" t="s">
        <v>839</v>
      </c>
      <c s="35" t="s">
        <v>4</v>
      </c>
      <c s="6" t="s">
        <v>840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1117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229.5">
      <c r="A68" s="35" t="s">
        <v>56</v>
      </c>
      <c r="E68" s="40" t="s">
        <v>1612</v>
      </c>
    </row>
    <row r="69" spans="1:5" ht="369.75">
      <c r="A69" t="s">
        <v>57</v>
      </c>
      <c r="E69" s="39" t="s">
        <v>842</v>
      </c>
    </row>
    <row r="70" spans="1:13" ht="12.75">
      <c r="A70" t="s">
        <v>45</v>
      </c>
      <c r="C70" s="31" t="s">
        <v>586</v>
      </c>
      <c r="E70" s="33" t="s">
        <v>587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100</v>
      </c>
      <c s="34" t="s">
        <v>1613</v>
      </c>
      <c s="35" t="s">
        <v>4</v>
      </c>
      <c s="6" t="s">
        <v>1614</v>
      </c>
      <c s="36" t="s">
        <v>729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564</v>
      </c>
      <c>
        <f>(M71*0)/100</f>
      </c>
      <c t="s">
        <v>54</v>
      </c>
    </row>
    <row r="72" spans="1:5" ht="12.75">
      <c r="A72" s="35" t="s">
        <v>55</v>
      </c>
      <c r="E72" s="39" t="s">
        <v>4</v>
      </c>
    </row>
    <row r="73" spans="1:5" ht="38.25">
      <c r="A73" s="35" t="s">
        <v>56</v>
      </c>
      <c r="E73" s="40" t="s">
        <v>1615</v>
      </c>
    </row>
    <row r="74" spans="1:5" ht="51">
      <c r="A74" t="s">
        <v>57</v>
      </c>
      <c r="E74" s="39" t="s">
        <v>1616</v>
      </c>
    </row>
    <row r="75" spans="1:16" ht="12.75">
      <c r="A75" t="s">
        <v>48</v>
      </c>
      <c s="34" t="s">
        <v>104</v>
      </c>
      <c s="34" t="s">
        <v>907</v>
      </c>
      <c s="35" t="s">
        <v>4</v>
      </c>
      <c s="6" t="s">
        <v>908</v>
      </c>
      <c s="36" t="s">
        <v>729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1117</v>
      </c>
      <c>
        <f>(M75*0)/100</f>
      </c>
      <c t="s">
        <v>54</v>
      </c>
    </row>
    <row r="76" spans="1:5" ht="12.75">
      <c r="A76" s="35" t="s">
        <v>55</v>
      </c>
      <c r="E76" s="39" t="s">
        <v>4</v>
      </c>
    </row>
    <row r="77" spans="1:5" ht="38.25">
      <c r="A77" s="35" t="s">
        <v>56</v>
      </c>
      <c r="E77" s="40" t="s">
        <v>1617</v>
      </c>
    </row>
    <row r="78" spans="1:5" ht="153">
      <c r="A78" t="s">
        <v>57</v>
      </c>
      <c r="E78" s="39" t="s">
        <v>910</v>
      </c>
    </row>
    <row r="79" spans="1:13" ht="12.75">
      <c r="A79" t="s">
        <v>45</v>
      </c>
      <c r="C79" s="31" t="s">
        <v>721</v>
      </c>
      <c r="E79" s="33" t="s">
        <v>722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48</v>
      </c>
      <c s="34" t="s">
        <v>107</v>
      </c>
      <c s="34" t="s">
        <v>1618</v>
      </c>
      <c s="35" t="s">
        <v>4</v>
      </c>
      <c s="6" t="s">
        <v>1619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564</v>
      </c>
      <c>
        <f>(M80*0)/100</f>
      </c>
      <c t="s">
        <v>54</v>
      </c>
    </row>
    <row r="81" spans="1:5" ht="12.75">
      <c r="A81" s="35" t="s">
        <v>55</v>
      </c>
      <c r="E81" s="39" t="s">
        <v>4</v>
      </c>
    </row>
    <row r="82" spans="1:5" ht="114.75">
      <c r="A82" s="35" t="s">
        <v>56</v>
      </c>
      <c r="E82" s="40" t="s">
        <v>1620</v>
      </c>
    </row>
    <row r="83" spans="1:5" ht="38.25">
      <c r="A83" t="s">
        <v>57</v>
      </c>
      <c r="E83" s="39" t="s">
        <v>1621</v>
      </c>
    </row>
    <row r="84" spans="1:16" ht="12.75">
      <c r="A84" t="s">
        <v>48</v>
      </c>
      <c s="34" t="s">
        <v>110</v>
      </c>
      <c s="34" t="s">
        <v>1622</v>
      </c>
      <c s="35" t="s">
        <v>4</v>
      </c>
      <c s="6" t="s">
        <v>1623</v>
      </c>
      <c s="36" t="s">
        <v>962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564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63.75">
      <c r="A86" s="35" t="s">
        <v>56</v>
      </c>
      <c r="E86" s="40" t="s">
        <v>1624</v>
      </c>
    </row>
    <row r="87" spans="1:5" ht="357">
      <c r="A87" t="s">
        <v>57</v>
      </c>
      <c r="E87" s="39" t="s">
        <v>964</v>
      </c>
    </row>
    <row r="88" spans="1:16" ht="12.75">
      <c r="A88" t="s">
        <v>48</v>
      </c>
      <c s="34" t="s">
        <v>113</v>
      </c>
      <c s="34" t="s">
        <v>1625</v>
      </c>
      <c s="35" t="s">
        <v>4</v>
      </c>
      <c s="6" t="s">
        <v>1626</v>
      </c>
      <c s="36" t="s">
        <v>563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564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25.5">
      <c r="A90" s="35" t="s">
        <v>56</v>
      </c>
      <c r="E90" s="40" t="s">
        <v>1627</v>
      </c>
    </row>
    <row r="91" spans="1:5" ht="25.5">
      <c r="A91" t="s">
        <v>57</v>
      </c>
      <c r="E91" s="39" t="s">
        <v>1628</v>
      </c>
    </row>
    <row r="92" spans="1:16" ht="12.75">
      <c r="A92" t="s">
        <v>48</v>
      </c>
      <c s="34" t="s">
        <v>116</v>
      </c>
      <c s="34" t="s">
        <v>1629</v>
      </c>
      <c s="35" t="s">
        <v>4</v>
      </c>
      <c s="6" t="s">
        <v>1630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25.5">
      <c r="A94" s="35" t="s">
        <v>56</v>
      </c>
      <c r="E94" s="40" t="s">
        <v>1631</v>
      </c>
    </row>
    <row r="95" spans="1:5" ht="25.5">
      <c r="A95" t="s">
        <v>57</v>
      </c>
      <c r="E95" s="39" t="s">
        <v>1628</v>
      </c>
    </row>
    <row r="96" spans="1:16" ht="12.75">
      <c r="A96" t="s">
        <v>48</v>
      </c>
      <c s="34" t="s">
        <v>119</v>
      </c>
      <c s="34" t="s">
        <v>1258</v>
      </c>
      <c s="35" t="s">
        <v>4</v>
      </c>
      <c s="6" t="s">
        <v>1259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564</v>
      </c>
      <c>
        <f>(M96*0)/100</f>
      </c>
      <c t="s">
        <v>54</v>
      </c>
    </row>
    <row r="97" spans="1:5" ht="12.75">
      <c r="A97" s="35" t="s">
        <v>55</v>
      </c>
      <c r="E97" s="39" t="s">
        <v>4</v>
      </c>
    </row>
    <row r="98" spans="1:5" ht="153">
      <c r="A98" s="35" t="s">
        <v>56</v>
      </c>
      <c r="E98" s="40" t="s">
        <v>1632</v>
      </c>
    </row>
    <row r="99" spans="1:5" ht="102">
      <c r="A99" t="s">
        <v>57</v>
      </c>
      <c r="E99" s="39" t="s">
        <v>1261</v>
      </c>
    </row>
    <row r="100" spans="1:16" ht="12.75">
      <c r="A100" t="s">
        <v>48</v>
      </c>
      <c s="34" t="s">
        <v>123</v>
      </c>
      <c s="34" t="s">
        <v>1266</v>
      </c>
      <c s="35" t="s">
        <v>4</v>
      </c>
      <c s="6" t="s">
        <v>1267</v>
      </c>
      <c s="36" t="s">
        <v>62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564</v>
      </c>
      <c>
        <f>(M100*0)/100</f>
      </c>
      <c t="s">
        <v>54</v>
      </c>
    </row>
    <row r="101" spans="1:5" ht="12.75">
      <c r="A101" s="35" t="s">
        <v>55</v>
      </c>
      <c r="E101" s="39" t="s">
        <v>4</v>
      </c>
    </row>
    <row r="102" spans="1:5" ht="25.5">
      <c r="A102" s="35" t="s">
        <v>56</v>
      </c>
      <c r="E102" s="40" t="s">
        <v>1633</v>
      </c>
    </row>
    <row r="103" spans="1:5" ht="76.5">
      <c r="A103" t="s">
        <v>57</v>
      </c>
      <c r="E103" s="39" t="s">
        <v>1269</v>
      </c>
    </row>
    <row r="104" spans="1:13" ht="12.75">
      <c r="A104" t="s">
        <v>45</v>
      </c>
      <c r="C104" s="31" t="s">
        <v>1274</v>
      </c>
      <c r="E104" s="33" t="s">
        <v>1275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48</v>
      </c>
      <c s="34" t="s">
        <v>128</v>
      </c>
      <c s="34" t="s">
        <v>975</v>
      </c>
      <c s="35" t="s">
        <v>4</v>
      </c>
      <c s="6" t="s">
        <v>976</v>
      </c>
      <c s="36" t="s">
        <v>729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564</v>
      </c>
      <c>
        <f>(M105*0)/100</f>
      </c>
      <c t="s">
        <v>54</v>
      </c>
    </row>
    <row r="106" spans="1:5" ht="12.75">
      <c r="A106" s="35" t="s">
        <v>55</v>
      </c>
      <c r="E106" s="39" t="s">
        <v>4</v>
      </c>
    </row>
    <row r="107" spans="1:5" ht="63.75">
      <c r="A107" s="35" t="s">
        <v>56</v>
      </c>
      <c r="E107" s="40" t="s">
        <v>1634</v>
      </c>
    </row>
    <row r="108" spans="1:5" ht="191.25">
      <c r="A108" t="s">
        <v>57</v>
      </c>
      <c r="E108" s="39" t="s">
        <v>978</v>
      </c>
    </row>
    <row r="109" spans="1:16" ht="25.5">
      <c r="A109" t="s">
        <v>48</v>
      </c>
      <c s="34" t="s">
        <v>129</v>
      </c>
      <c s="34" t="s">
        <v>1635</v>
      </c>
      <c s="35" t="s">
        <v>4</v>
      </c>
      <c s="6" t="s">
        <v>1636</v>
      </c>
      <c s="36" t="s">
        <v>729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564</v>
      </c>
      <c>
        <f>(M109*0)/100</f>
      </c>
      <c t="s">
        <v>54</v>
      </c>
    </row>
    <row r="110" spans="1:5" ht="12.75">
      <c r="A110" s="35" t="s">
        <v>55</v>
      </c>
      <c r="E110" s="39" t="s">
        <v>4</v>
      </c>
    </row>
    <row r="111" spans="1:5" ht="38.25">
      <c r="A111" s="35" t="s">
        <v>56</v>
      </c>
      <c r="E111" s="40" t="s">
        <v>1637</v>
      </c>
    </row>
    <row r="112" spans="1:5" ht="191.25">
      <c r="A112" t="s">
        <v>57</v>
      </c>
      <c r="E112" s="39" t="s">
        <v>978</v>
      </c>
    </row>
    <row r="113" spans="1:16" ht="25.5">
      <c r="A113" t="s">
        <v>48</v>
      </c>
      <c s="34" t="s">
        <v>130</v>
      </c>
      <c s="34" t="s">
        <v>1638</v>
      </c>
      <c s="35" t="s">
        <v>4</v>
      </c>
      <c s="6" t="s">
        <v>1639</v>
      </c>
      <c s="36" t="s">
        <v>729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564</v>
      </c>
      <c>
        <f>(M113*0)/100</f>
      </c>
      <c t="s">
        <v>54</v>
      </c>
    </row>
    <row r="114" spans="1:5" ht="12.75">
      <c r="A114" s="35" t="s">
        <v>55</v>
      </c>
      <c r="E114" s="39" t="s">
        <v>4</v>
      </c>
    </row>
    <row r="115" spans="1:5" ht="76.5">
      <c r="A115" s="35" t="s">
        <v>56</v>
      </c>
      <c r="E115" s="40" t="s">
        <v>1640</v>
      </c>
    </row>
    <row r="116" spans="1:5" ht="191.25">
      <c r="A116" t="s">
        <v>57</v>
      </c>
      <c r="E116" s="39" t="s">
        <v>1285</v>
      </c>
    </row>
    <row r="117" spans="1:13" ht="12.75">
      <c r="A117" t="s">
        <v>45</v>
      </c>
      <c r="C117" s="31" t="s">
        <v>1351</v>
      </c>
      <c r="E117" s="33" t="s">
        <v>1352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48</v>
      </c>
      <c s="34" t="s">
        <v>131</v>
      </c>
      <c s="34" t="s">
        <v>1641</v>
      </c>
      <c s="35" t="s">
        <v>4</v>
      </c>
      <c s="6" t="s">
        <v>1642</v>
      </c>
      <c s="36" t="s">
        <v>729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564</v>
      </c>
      <c>
        <f>(M118*0)/100</f>
      </c>
      <c t="s">
        <v>54</v>
      </c>
    </row>
    <row r="119" spans="1:5" ht="12.75">
      <c r="A119" s="35" t="s">
        <v>55</v>
      </c>
      <c r="E119" s="39" t="s">
        <v>4</v>
      </c>
    </row>
    <row r="120" spans="1:5" ht="102">
      <c r="A120" s="35" t="s">
        <v>56</v>
      </c>
      <c r="E120" s="40" t="s">
        <v>1643</v>
      </c>
    </row>
    <row r="121" spans="1:5" ht="89.25">
      <c r="A121" t="s">
        <v>57</v>
      </c>
      <c r="E121" s="39" t="s">
        <v>1644</v>
      </c>
    </row>
    <row r="122" spans="1:13" ht="12.75">
      <c r="A122" t="s">
        <v>45</v>
      </c>
      <c r="C122" s="31" t="s">
        <v>1298</v>
      </c>
      <c r="E122" s="33" t="s">
        <v>1299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48</v>
      </c>
      <c s="34" t="s">
        <v>132</v>
      </c>
      <c s="34" t="s">
        <v>1300</v>
      </c>
      <c s="35" t="s">
        <v>4</v>
      </c>
      <c s="6" t="s">
        <v>1301</v>
      </c>
      <c s="36" t="s">
        <v>729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564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38.25">
      <c r="A125" s="35" t="s">
        <v>56</v>
      </c>
      <c r="E125" s="40" t="s">
        <v>1645</v>
      </c>
    </row>
    <row r="126" spans="1:5" ht="38.25">
      <c r="A126" t="s">
        <v>57</v>
      </c>
      <c r="E126" s="39" t="s">
        <v>1303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COUNTIFS(L8:L100,"=0",A8:A100,"P")+COUNTIFS(L8:L100,"",A8:A100,"P")+SUM(Q8:Q100)</f>
      </c>
    </row>
    <row r="8" spans="1:13" ht="12.75">
      <c r="A8" t="s">
        <v>43</v>
      </c>
      <c r="C8" s="28" t="s">
        <v>1648</v>
      </c>
      <c r="E8" s="30" t="s">
        <v>1647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987</v>
      </c>
      <c s="35" t="s">
        <v>4</v>
      </c>
      <c s="6" t="s">
        <v>988</v>
      </c>
      <c s="36" t="s">
        <v>563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1649</v>
      </c>
    </row>
    <row r="13" spans="1:5" ht="140.25">
      <c r="A13" t="s">
        <v>57</v>
      </c>
      <c r="E13" s="39" t="s">
        <v>566</v>
      </c>
    </row>
    <row r="14" spans="1:13" ht="12.75">
      <c r="A14" t="s">
        <v>45</v>
      </c>
      <c r="C14" s="31" t="s">
        <v>797</v>
      </c>
      <c r="E14" s="33" t="s">
        <v>798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48</v>
      </c>
      <c s="34" t="s">
        <v>26</v>
      </c>
      <c s="34" t="s">
        <v>793</v>
      </c>
      <c s="35" t="s">
        <v>4</v>
      </c>
      <c s="6" t="s">
        <v>794</v>
      </c>
      <c s="36" t="s">
        <v>563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1117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51">
      <c r="A17" s="35" t="s">
        <v>56</v>
      </c>
      <c r="E17" s="40" t="s">
        <v>1650</v>
      </c>
    </row>
    <row r="18" spans="1:5" ht="140.25">
      <c r="A18" t="s">
        <v>57</v>
      </c>
      <c r="E18" s="39" t="s">
        <v>566</v>
      </c>
    </row>
    <row r="19" spans="1:16" ht="25.5">
      <c r="A19" t="s">
        <v>48</v>
      </c>
      <c s="34" t="s">
        <v>25</v>
      </c>
      <c s="34" t="s">
        <v>876</v>
      </c>
      <c s="35" t="s">
        <v>4</v>
      </c>
      <c s="6" t="s">
        <v>877</v>
      </c>
      <c s="36" t="s">
        <v>563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1117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38.25">
      <c r="A21" s="35" t="s">
        <v>56</v>
      </c>
      <c r="E21" s="40" t="s">
        <v>1651</v>
      </c>
    </row>
    <row r="22" spans="1:5" ht="140.25">
      <c r="A22" t="s">
        <v>57</v>
      </c>
      <c r="E22" s="39" t="s">
        <v>566</v>
      </c>
    </row>
    <row r="23" spans="1:16" ht="12.75">
      <c r="A23" t="s">
        <v>48</v>
      </c>
      <c s="34" t="s">
        <v>63</v>
      </c>
      <c s="34" t="s">
        <v>1652</v>
      </c>
      <c s="35" t="s">
        <v>4</v>
      </c>
      <c s="6" t="s">
        <v>1653</v>
      </c>
      <c s="36" t="s">
        <v>62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564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51">
      <c r="A25" s="35" t="s">
        <v>56</v>
      </c>
      <c r="E25" s="40" t="s">
        <v>1654</v>
      </c>
    </row>
    <row r="26" spans="1:5" ht="38.25">
      <c r="A26" t="s">
        <v>57</v>
      </c>
      <c r="E26" s="39" t="s">
        <v>1655</v>
      </c>
    </row>
    <row r="27" spans="1:16" ht="12.75">
      <c r="A27" t="s">
        <v>48</v>
      </c>
      <c s="34" t="s">
        <v>67</v>
      </c>
      <c s="34" t="s">
        <v>1138</v>
      </c>
      <c s="35" t="s">
        <v>4</v>
      </c>
      <c s="6" t="s">
        <v>1139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51">
      <c r="A29" s="35" t="s">
        <v>56</v>
      </c>
      <c r="E29" s="40" t="s">
        <v>1656</v>
      </c>
    </row>
    <row r="30" spans="1:5" ht="318.75">
      <c r="A30" t="s">
        <v>57</v>
      </c>
      <c r="E30" s="39" t="s">
        <v>806</v>
      </c>
    </row>
    <row r="31" spans="1:16" ht="12.75">
      <c r="A31" t="s">
        <v>48</v>
      </c>
      <c s="34" t="s">
        <v>70</v>
      </c>
      <c s="34" t="s">
        <v>812</v>
      </c>
      <c s="35" t="s">
        <v>4</v>
      </c>
      <c s="6" t="s">
        <v>813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1117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51">
      <c r="A33" s="35" t="s">
        <v>56</v>
      </c>
      <c r="E33" s="40" t="s">
        <v>1657</v>
      </c>
    </row>
    <row r="34" spans="1:5" ht="229.5">
      <c r="A34" t="s">
        <v>57</v>
      </c>
      <c r="E34" s="39" t="s">
        <v>815</v>
      </c>
    </row>
    <row r="35" spans="1:13" ht="12.75">
      <c r="A35" t="s">
        <v>45</v>
      </c>
      <c r="C35" s="31" t="s">
        <v>820</v>
      </c>
      <c r="E35" s="33" t="s">
        <v>821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48</v>
      </c>
      <c s="34" t="s">
        <v>73</v>
      </c>
      <c s="34" t="s">
        <v>1597</v>
      </c>
      <c s="35" t="s">
        <v>4</v>
      </c>
      <c s="6" t="s">
        <v>1598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1117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89.25">
      <c r="A38" s="35" t="s">
        <v>56</v>
      </c>
      <c r="E38" s="40" t="s">
        <v>1658</v>
      </c>
    </row>
    <row r="39" spans="1:5" ht="369.75">
      <c r="A39" t="s">
        <v>57</v>
      </c>
      <c r="E39" s="39" t="s">
        <v>1496</v>
      </c>
    </row>
    <row r="40" spans="1:16" ht="12.75">
      <c r="A40" t="s">
        <v>48</v>
      </c>
      <c s="34" t="s">
        <v>76</v>
      </c>
      <c s="34" t="s">
        <v>1600</v>
      </c>
      <c s="35" t="s">
        <v>4</v>
      </c>
      <c s="6" t="s">
        <v>1601</v>
      </c>
      <c s="36" t="s">
        <v>563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564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51">
      <c r="A42" s="35" t="s">
        <v>56</v>
      </c>
      <c r="E42" s="40" t="s">
        <v>1659</v>
      </c>
    </row>
    <row r="43" spans="1:5" ht="267.75">
      <c r="A43" t="s">
        <v>57</v>
      </c>
      <c r="E43" s="39" t="s">
        <v>1186</v>
      </c>
    </row>
    <row r="44" spans="1:16" ht="25.5">
      <c r="A44" t="s">
        <v>48</v>
      </c>
      <c s="34" t="s">
        <v>80</v>
      </c>
      <c s="34" t="s">
        <v>1660</v>
      </c>
      <c s="35" t="s">
        <v>4</v>
      </c>
      <c s="6" t="s">
        <v>1661</v>
      </c>
      <c s="36" t="s">
        <v>729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564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25.5">
      <c r="A46" s="35" t="s">
        <v>56</v>
      </c>
      <c r="E46" s="40" t="s">
        <v>1662</v>
      </c>
    </row>
    <row r="47" spans="1:5" ht="102">
      <c r="A47" t="s">
        <v>57</v>
      </c>
      <c r="E47" s="39" t="s">
        <v>1663</v>
      </c>
    </row>
    <row r="48" spans="1:13" ht="12.75">
      <c r="A48" t="s">
        <v>45</v>
      </c>
      <c r="C48" s="31" t="s">
        <v>837</v>
      </c>
      <c r="E48" s="33" t="s">
        <v>838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85</v>
      </c>
      <c s="34" t="s">
        <v>839</v>
      </c>
      <c s="35" t="s">
        <v>4</v>
      </c>
      <c s="6" t="s">
        <v>840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1117</v>
      </c>
      <c>
        <f>(M49*0)/100</f>
      </c>
      <c t="s">
        <v>54</v>
      </c>
    </row>
    <row r="50" spans="1:5" ht="12.75">
      <c r="A50" s="35" t="s">
        <v>55</v>
      </c>
      <c r="E50" s="39" t="s">
        <v>4</v>
      </c>
    </row>
    <row r="51" spans="1:5" ht="76.5">
      <c r="A51" s="35" t="s">
        <v>56</v>
      </c>
      <c r="E51" s="40" t="s">
        <v>1664</v>
      </c>
    </row>
    <row r="52" spans="1:5" ht="369.75">
      <c r="A52" t="s">
        <v>57</v>
      </c>
      <c r="E52" s="39" t="s">
        <v>842</v>
      </c>
    </row>
    <row r="53" spans="1:13" ht="12.75">
      <c r="A53" t="s">
        <v>45</v>
      </c>
      <c r="C53" s="31" t="s">
        <v>721</v>
      </c>
      <c r="E53" s="33" t="s">
        <v>722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48</v>
      </c>
      <c s="34" t="s">
        <v>88</v>
      </c>
      <c s="34" t="s">
        <v>1622</v>
      </c>
      <c s="35" t="s">
        <v>4</v>
      </c>
      <c s="6" t="s">
        <v>1623</v>
      </c>
      <c s="36" t="s">
        <v>962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564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02">
      <c r="A56" s="35" t="s">
        <v>56</v>
      </c>
      <c r="E56" s="40" t="s">
        <v>1665</v>
      </c>
    </row>
    <row r="57" spans="1:5" ht="357">
      <c r="A57" t="s">
        <v>57</v>
      </c>
      <c r="E57" s="39" t="s">
        <v>964</v>
      </c>
    </row>
    <row r="58" spans="1:16" ht="12.75">
      <c r="A58" t="s">
        <v>48</v>
      </c>
      <c s="34" t="s">
        <v>91</v>
      </c>
      <c s="34" t="s">
        <v>1625</v>
      </c>
      <c s="35" t="s">
        <v>4</v>
      </c>
      <c s="6" t="s">
        <v>1626</v>
      </c>
      <c s="36" t="s">
        <v>563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564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25.5">
      <c r="A60" s="35" t="s">
        <v>56</v>
      </c>
      <c r="E60" s="40" t="s">
        <v>1666</v>
      </c>
    </row>
    <row r="61" spans="1:5" ht="25.5">
      <c r="A61" t="s">
        <v>57</v>
      </c>
      <c r="E61" s="39" t="s">
        <v>1628</v>
      </c>
    </row>
    <row r="62" spans="1:16" ht="12.75">
      <c r="A62" t="s">
        <v>48</v>
      </c>
      <c s="34" t="s">
        <v>94</v>
      </c>
      <c s="34" t="s">
        <v>1258</v>
      </c>
      <c s="35" t="s">
        <v>4</v>
      </c>
      <c s="6" t="s">
        <v>1259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1117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38.25">
      <c r="A64" s="35" t="s">
        <v>56</v>
      </c>
      <c r="E64" s="40" t="s">
        <v>1667</v>
      </c>
    </row>
    <row r="65" spans="1:5" ht="102">
      <c r="A65" t="s">
        <v>57</v>
      </c>
      <c r="E65" s="39" t="s">
        <v>1261</v>
      </c>
    </row>
    <row r="66" spans="1:16" ht="12.75">
      <c r="A66" t="s">
        <v>48</v>
      </c>
      <c s="34" t="s">
        <v>96</v>
      </c>
      <c s="34" t="s">
        <v>1668</v>
      </c>
      <c s="35" t="s">
        <v>4</v>
      </c>
      <c s="6" t="s">
        <v>1669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1117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38.25">
      <c r="A68" s="35" t="s">
        <v>56</v>
      </c>
      <c r="E68" s="40" t="s">
        <v>1670</v>
      </c>
    </row>
    <row r="69" spans="1:5" ht="102">
      <c r="A69" t="s">
        <v>57</v>
      </c>
      <c r="E69" s="39" t="s">
        <v>1261</v>
      </c>
    </row>
    <row r="70" spans="1:16" ht="12.75">
      <c r="A70" t="s">
        <v>48</v>
      </c>
      <c s="34" t="s">
        <v>100</v>
      </c>
      <c s="34" t="s">
        <v>1671</v>
      </c>
      <c s="35" t="s">
        <v>4</v>
      </c>
      <c s="6" t="s">
        <v>1672</v>
      </c>
      <c s="36" t="s">
        <v>563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1117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38.25">
      <c r="A72" s="35" t="s">
        <v>56</v>
      </c>
      <c r="E72" s="40" t="s">
        <v>1673</v>
      </c>
    </row>
    <row r="73" spans="1:5" ht="102">
      <c r="A73" t="s">
        <v>57</v>
      </c>
      <c r="E73" s="39" t="s">
        <v>1265</v>
      </c>
    </row>
    <row r="74" spans="1:16" ht="12.75">
      <c r="A74" t="s">
        <v>48</v>
      </c>
      <c s="34" t="s">
        <v>104</v>
      </c>
      <c s="34" t="s">
        <v>1674</v>
      </c>
      <c s="35" t="s">
        <v>4</v>
      </c>
      <c s="6" t="s">
        <v>1675</v>
      </c>
      <c s="36" t="s">
        <v>563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564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38.25">
      <c r="A76" s="35" t="s">
        <v>56</v>
      </c>
      <c r="E76" s="40" t="s">
        <v>1676</v>
      </c>
    </row>
    <row r="77" spans="1:5" ht="76.5">
      <c r="A77" t="s">
        <v>57</v>
      </c>
      <c r="E77" s="39" t="s">
        <v>1269</v>
      </c>
    </row>
    <row r="78" spans="1:13" ht="12.75">
      <c r="A78" t="s">
        <v>45</v>
      </c>
      <c r="C78" s="31" t="s">
        <v>1345</v>
      </c>
      <c r="E78" s="33" t="s">
        <v>1346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107</v>
      </c>
      <c s="34" t="s">
        <v>1677</v>
      </c>
      <c s="35" t="s">
        <v>4</v>
      </c>
      <c s="6" t="s">
        <v>1678</v>
      </c>
      <c s="36" t="s">
        <v>103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564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25.5">
      <c r="A81" s="35" t="s">
        <v>56</v>
      </c>
      <c r="E81" s="40" t="s">
        <v>1679</v>
      </c>
    </row>
    <row r="82" spans="1:5" ht="153">
      <c r="A82" t="s">
        <v>57</v>
      </c>
      <c r="E82" s="39" t="s">
        <v>1190</v>
      </c>
    </row>
    <row r="83" spans="1:13" ht="12.75">
      <c r="A83" t="s">
        <v>45</v>
      </c>
      <c r="C83" s="31" t="s">
        <v>1292</v>
      </c>
      <c r="E83" s="33" t="s">
        <v>1293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48</v>
      </c>
      <c s="34" t="s">
        <v>110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564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12.75">
      <c r="A86" s="35" t="s">
        <v>56</v>
      </c>
      <c r="E86" s="40" t="s">
        <v>4</v>
      </c>
    </row>
    <row r="87" spans="1:5" ht="12.75">
      <c r="A87" t="s">
        <v>57</v>
      </c>
      <c r="E87" s="39" t="s">
        <v>1126</v>
      </c>
    </row>
    <row r="88" spans="1:16" ht="12.75">
      <c r="A88" t="s">
        <v>48</v>
      </c>
      <c s="34" t="s">
        <v>113</v>
      </c>
      <c s="34" t="s">
        <v>1680</v>
      </c>
      <c s="35" t="s">
        <v>4</v>
      </c>
      <c s="6" t="s">
        <v>1681</v>
      </c>
      <c s="36" t="s">
        <v>729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1117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25.5">
      <c r="A90" s="35" t="s">
        <v>56</v>
      </c>
      <c r="E90" s="40" t="s">
        <v>1682</v>
      </c>
    </row>
    <row r="91" spans="1:5" ht="102">
      <c r="A91" t="s">
        <v>57</v>
      </c>
      <c r="E91" s="39" t="s">
        <v>1297</v>
      </c>
    </row>
    <row r="92" spans="1:16" ht="12.75">
      <c r="A92" t="s">
        <v>48</v>
      </c>
      <c s="34" t="s">
        <v>116</v>
      </c>
      <c s="34" t="s">
        <v>1683</v>
      </c>
      <c s="35" t="s">
        <v>4</v>
      </c>
      <c s="6" t="s">
        <v>1684</v>
      </c>
      <c s="36" t="s">
        <v>729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1117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153">
      <c r="A94" s="35" t="s">
        <v>56</v>
      </c>
      <c r="E94" s="40" t="s">
        <v>1685</v>
      </c>
    </row>
    <row r="95" spans="1:5" ht="102">
      <c r="A95" t="s">
        <v>57</v>
      </c>
      <c r="E95" s="39" t="s">
        <v>1297</v>
      </c>
    </row>
    <row r="96" spans="1:16" ht="12.75">
      <c r="A96" t="s">
        <v>48</v>
      </c>
      <c s="34" t="s">
        <v>119</v>
      </c>
      <c s="34" t="s">
        <v>1686</v>
      </c>
      <c s="35" t="s">
        <v>4</v>
      </c>
      <c s="6" t="s">
        <v>1687</v>
      </c>
      <c s="36" t="s">
        <v>62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564</v>
      </c>
      <c>
        <f>(M96*0)/100</f>
      </c>
      <c t="s">
        <v>54</v>
      </c>
    </row>
    <row r="97" spans="1:5" ht="12.75">
      <c r="A97" s="35" t="s">
        <v>55</v>
      </c>
      <c r="E97" s="39" t="s">
        <v>4</v>
      </c>
    </row>
    <row r="98" spans="1:5" ht="25.5">
      <c r="A98" s="35" t="s">
        <v>56</v>
      </c>
      <c r="E98" s="40" t="s">
        <v>1688</v>
      </c>
    </row>
    <row r="99" spans="1:5" ht="127.5">
      <c r="A99" t="s">
        <v>57</v>
      </c>
      <c r="E99" s="39" t="s">
        <v>1689</v>
      </c>
    </row>
    <row r="100" spans="1:16" ht="12.75">
      <c r="A100" t="s">
        <v>48</v>
      </c>
      <c s="34" t="s">
        <v>123</v>
      </c>
      <c s="34" t="s">
        <v>1690</v>
      </c>
      <c s="35" t="s">
        <v>4</v>
      </c>
      <c s="6" t="s">
        <v>1691</v>
      </c>
      <c s="36" t="s">
        <v>62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564</v>
      </c>
      <c>
        <f>(M100*0)/100</f>
      </c>
      <c t="s">
        <v>54</v>
      </c>
    </row>
    <row r="101" spans="1:5" ht="12.75">
      <c r="A101" s="35" t="s">
        <v>55</v>
      </c>
      <c r="E101" s="39" t="s">
        <v>4</v>
      </c>
    </row>
    <row r="102" spans="1:5" ht="25.5">
      <c r="A102" s="35" t="s">
        <v>56</v>
      </c>
      <c r="E102" s="40" t="s">
        <v>1688</v>
      </c>
    </row>
    <row r="103" spans="1:5" ht="127.5">
      <c r="A103" t="s">
        <v>57</v>
      </c>
      <c r="E103" s="39" t="s">
        <v>1689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1694</v>
      </c>
      <c r="E8" s="30" t="s">
        <v>1693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987</v>
      </c>
      <c s="35" t="s">
        <v>4</v>
      </c>
      <c s="6" t="s">
        <v>988</v>
      </c>
      <c s="36" t="s">
        <v>563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1695</v>
      </c>
    </row>
    <row r="13" spans="1:5" ht="140.25">
      <c r="A13" t="s">
        <v>57</v>
      </c>
      <c r="E13" s="39" t="s">
        <v>566</v>
      </c>
    </row>
    <row r="14" spans="1:13" ht="12.75">
      <c r="A14" t="s">
        <v>45</v>
      </c>
      <c r="C14" s="31" t="s">
        <v>797</v>
      </c>
      <c r="E14" s="33" t="s">
        <v>798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793</v>
      </c>
      <c s="35" t="s">
        <v>4</v>
      </c>
      <c s="6" t="s">
        <v>794</v>
      </c>
      <c s="36" t="s">
        <v>563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1117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51">
      <c r="A17" s="35" t="s">
        <v>56</v>
      </c>
      <c r="E17" s="40" t="s">
        <v>1696</v>
      </c>
    </row>
    <row r="18" spans="1:5" ht="140.25">
      <c r="A18" t="s">
        <v>57</v>
      </c>
      <c r="E18" s="39" t="s">
        <v>566</v>
      </c>
    </row>
    <row r="19" spans="1:16" ht="25.5">
      <c r="A19" t="s">
        <v>48</v>
      </c>
      <c s="34" t="s">
        <v>25</v>
      </c>
      <c s="34" t="s">
        <v>876</v>
      </c>
      <c s="35" t="s">
        <v>4</v>
      </c>
      <c s="6" t="s">
        <v>877</v>
      </c>
      <c s="36" t="s">
        <v>563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1117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38.25">
      <c r="A21" s="35" t="s">
        <v>56</v>
      </c>
      <c r="E21" s="40" t="s">
        <v>1697</v>
      </c>
    </row>
    <row r="22" spans="1:5" ht="140.25">
      <c r="A22" t="s">
        <v>57</v>
      </c>
      <c r="E22" s="39" t="s">
        <v>566</v>
      </c>
    </row>
    <row r="23" spans="1:16" ht="12.75">
      <c r="A23" t="s">
        <v>48</v>
      </c>
      <c s="34" t="s">
        <v>63</v>
      </c>
      <c s="34" t="s">
        <v>1138</v>
      </c>
      <c s="35" t="s">
        <v>4</v>
      </c>
      <c s="6" t="s">
        <v>1139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1117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51">
      <c r="A25" s="35" t="s">
        <v>56</v>
      </c>
      <c r="E25" s="40" t="s">
        <v>1698</v>
      </c>
    </row>
    <row r="26" spans="1:5" ht="318.75">
      <c r="A26" t="s">
        <v>57</v>
      </c>
      <c r="E26" s="39" t="s">
        <v>806</v>
      </c>
    </row>
    <row r="27" spans="1:16" ht="12.75">
      <c r="A27" t="s">
        <v>48</v>
      </c>
      <c s="34" t="s">
        <v>67</v>
      </c>
      <c s="34" t="s">
        <v>812</v>
      </c>
      <c s="35" t="s">
        <v>4</v>
      </c>
      <c s="6" t="s">
        <v>813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1117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51">
      <c r="A29" s="35" t="s">
        <v>56</v>
      </c>
      <c r="E29" s="40" t="s">
        <v>1699</v>
      </c>
    </row>
    <row r="30" spans="1:5" ht="229.5">
      <c r="A30" t="s">
        <v>57</v>
      </c>
      <c r="E30" s="39" t="s">
        <v>815</v>
      </c>
    </row>
    <row r="31" spans="1:13" ht="12.75">
      <c r="A31" t="s">
        <v>45</v>
      </c>
      <c r="C31" s="31" t="s">
        <v>820</v>
      </c>
      <c r="E31" s="33" t="s">
        <v>821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70</v>
      </c>
      <c s="34" t="s">
        <v>1597</v>
      </c>
      <c s="35" t="s">
        <v>4</v>
      </c>
      <c s="6" t="s">
        <v>1598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1117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02">
      <c r="A34" s="35" t="s">
        <v>56</v>
      </c>
      <c r="E34" s="40" t="s">
        <v>1700</v>
      </c>
    </row>
    <row r="35" spans="1:5" ht="369.75">
      <c r="A35" t="s">
        <v>57</v>
      </c>
      <c r="E35" s="39" t="s">
        <v>1496</v>
      </c>
    </row>
    <row r="36" spans="1:16" ht="12.75">
      <c r="A36" t="s">
        <v>48</v>
      </c>
      <c s="34" t="s">
        <v>73</v>
      </c>
      <c s="34" t="s">
        <v>1600</v>
      </c>
      <c s="35" t="s">
        <v>4</v>
      </c>
      <c s="6" t="s">
        <v>1601</v>
      </c>
      <c s="36" t="s">
        <v>563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564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51">
      <c r="A38" s="35" t="s">
        <v>56</v>
      </c>
      <c r="E38" s="40" t="s">
        <v>1701</v>
      </c>
    </row>
    <row r="39" spans="1:5" ht="267.75">
      <c r="A39" t="s">
        <v>57</v>
      </c>
      <c r="E39" s="39" t="s">
        <v>1186</v>
      </c>
    </row>
    <row r="40" spans="1:16" ht="25.5">
      <c r="A40" t="s">
        <v>48</v>
      </c>
      <c s="34" t="s">
        <v>76</v>
      </c>
      <c s="34" t="s">
        <v>1660</v>
      </c>
      <c s="35" t="s">
        <v>4</v>
      </c>
      <c s="6" t="s">
        <v>1661</v>
      </c>
      <c s="36" t="s">
        <v>729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564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25.5">
      <c r="A42" s="35" t="s">
        <v>56</v>
      </c>
      <c r="E42" s="40" t="s">
        <v>1702</v>
      </c>
    </row>
    <row r="43" spans="1:5" ht="102">
      <c r="A43" t="s">
        <v>57</v>
      </c>
      <c r="E43" s="39" t="s">
        <v>1663</v>
      </c>
    </row>
    <row r="44" spans="1:13" ht="12.75">
      <c r="A44" t="s">
        <v>45</v>
      </c>
      <c r="C44" s="31" t="s">
        <v>837</v>
      </c>
      <c r="E44" s="33" t="s">
        <v>838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80</v>
      </c>
      <c s="34" t="s">
        <v>839</v>
      </c>
      <c s="35" t="s">
        <v>4</v>
      </c>
      <c s="6" t="s">
        <v>840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1117</v>
      </c>
      <c>
        <f>(M45*0)/100</f>
      </c>
      <c t="s">
        <v>54</v>
      </c>
    </row>
    <row r="46" spans="1:5" ht="12.75">
      <c r="A46" s="35" t="s">
        <v>55</v>
      </c>
      <c r="E46" s="39" t="s">
        <v>4</v>
      </c>
    </row>
    <row r="47" spans="1:5" ht="89.25">
      <c r="A47" s="35" t="s">
        <v>56</v>
      </c>
      <c r="E47" s="40" t="s">
        <v>1703</v>
      </c>
    </row>
    <row r="48" spans="1:5" ht="369.75">
      <c r="A48" t="s">
        <v>57</v>
      </c>
      <c r="E48" s="39" t="s">
        <v>842</v>
      </c>
    </row>
    <row r="49" spans="1:13" ht="12.75">
      <c r="A49" t="s">
        <v>45</v>
      </c>
      <c r="C49" s="31" t="s">
        <v>721</v>
      </c>
      <c r="E49" s="33" t="s">
        <v>722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85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564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12.75">
      <c r="A53" t="s">
        <v>57</v>
      </c>
      <c r="E53" s="39" t="s">
        <v>1126</v>
      </c>
    </row>
    <row r="54" spans="1:16" ht="12.75">
      <c r="A54" t="s">
        <v>48</v>
      </c>
      <c s="34" t="s">
        <v>88</v>
      </c>
      <c s="34" t="s">
        <v>1622</v>
      </c>
      <c s="35" t="s">
        <v>4</v>
      </c>
      <c s="6" t="s">
        <v>1623</v>
      </c>
      <c s="36" t="s">
        <v>962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564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14.75">
      <c r="A56" s="35" t="s">
        <v>56</v>
      </c>
      <c r="E56" s="40" t="s">
        <v>1704</v>
      </c>
    </row>
    <row r="57" spans="1:5" ht="357">
      <c r="A57" t="s">
        <v>57</v>
      </c>
      <c r="E57" s="39" t="s">
        <v>964</v>
      </c>
    </row>
    <row r="58" spans="1:16" ht="12.75">
      <c r="A58" t="s">
        <v>48</v>
      </c>
      <c s="34" t="s">
        <v>91</v>
      </c>
      <c s="34" t="s">
        <v>1625</v>
      </c>
      <c s="35" t="s">
        <v>4</v>
      </c>
      <c s="6" t="s">
        <v>1626</v>
      </c>
      <c s="36" t="s">
        <v>563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564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25.5">
      <c r="A60" s="35" t="s">
        <v>56</v>
      </c>
      <c r="E60" s="40" t="s">
        <v>1666</v>
      </c>
    </row>
    <row r="61" spans="1:5" ht="25.5">
      <c r="A61" t="s">
        <v>57</v>
      </c>
      <c r="E61" s="39" t="s">
        <v>1628</v>
      </c>
    </row>
    <row r="62" spans="1:16" ht="12.75">
      <c r="A62" t="s">
        <v>48</v>
      </c>
      <c s="34" t="s">
        <v>94</v>
      </c>
      <c s="34" t="s">
        <v>1258</v>
      </c>
      <c s="35" t="s">
        <v>4</v>
      </c>
      <c s="6" t="s">
        <v>1259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1117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38.25">
      <c r="A64" s="35" t="s">
        <v>56</v>
      </c>
      <c r="E64" s="40" t="s">
        <v>1705</v>
      </c>
    </row>
    <row r="65" spans="1:5" ht="102">
      <c r="A65" t="s">
        <v>57</v>
      </c>
      <c r="E65" s="39" t="s">
        <v>1261</v>
      </c>
    </row>
    <row r="66" spans="1:16" ht="12.75">
      <c r="A66" t="s">
        <v>48</v>
      </c>
      <c s="34" t="s">
        <v>96</v>
      </c>
      <c s="34" t="s">
        <v>1668</v>
      </c>
      <c s="35" t="s">
        <v>4</v>
      </c>
      <c s="6" t="s">
        <v>1669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1117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38.25">
      <c r="A68" s="35" t="s">
        <v>56</v>
      </c>
      <c r="E68" s="40" t="s">
        <v>1706</v>
      </c>
    </row>
    <row r="69" spans="1:5" ht="102">
      <c r="A69" t="s">
        <v>57</v>
      </c>
      <c r="E69" s="39" t="s">
        <v>1261</v>
      </c>
    </row>
    <row r="70" spans="1:16" ht="12.75">
      <c r="A70" t="s">
        <v>48</v>
      </c>
      <c s="34" t="s">
        <v>100</v>
      </c>
      <c s="34" t="s">
        <v>1671</v>
      </c>
      <c s="35" t="s">
        <v>4</v>
      </c>
      <c s="6" t="s">
        <v>1672</v>
      </c>
      <c s="36" t="s">
        <v>563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1117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38.25">
      <c r="A72" s="35" t="s">
        <v>56</v>
      </c>
      <c r="E72" s="40" t="s">
        <v>1707</v>
      </c>
    </row>
    <row r="73" spans="1:5" ht="102">
      <c r="A73" t="s">
        <v>57</v>
      </c>
      <c r="E73" s="39" t="s">
        <v>1265</v>
      </c>
    </row>
    <row r="74" spans="1:16" ht="12.75">
      <c r="A74" t="s">
        <v>48</v>
      </c>
      <c s="34" t="s">
        <v>104</v>
      </c>
      <c s="34" t="s">
        <v>1674</v>
      </c>
      <c s="35" t="s">
        <v>4</v>
      </c>
      <c s="6" t="s">
        <v>1675</v>
      </c>
      <c s="36" t="s">
        <v>563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564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38.25">
      <c r="A76" s="35" t="s">
        <v>56</v>
      </c>
      <c r="E76" s="40" t="s">
        <v>1708</v>
      </c>
    </row>
    <row r="77" spans="1:5" ht="76.5">
      <c r="A77" t="s">
        <v>57</v>
      </c>
      <c r="E77" s="39" t="s">
        <v>1269</v>
      </c>
    </row>
    <row r="78" spans="1:13" ht="12.75">
      <c r="A78" t="s">
        <v>45</v>
      </c>
      <c r="C78" s="31" t="s">
        <v>1345</v>
      </c>
      <c r="E78" s="33" t="s">
        <v>1346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107</v>
      </c>
      <c s="34" t="s">
        <v>1677</v>
      </c>
      <c s="35" t="s">
        <v>4</v>
      </c>
      <c s="6" t="s">
        <v>1678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564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25.5">
      <c r="A81" s="35" t="s">
        <v>56</v>
      </c>
      <c r="E81" s="40" t="s">
        <v>1709</v>
      </c>
    </row>
    <row r="82" spans="1:5" ht="153">
      <c r="A82" t="s">
        <v>57</v>
      </c>
      <c r="E82" s="39" t="s">
        <v>1190</v>
      </c>
    </row>
    <row r="83" spans="1:13" ht="12.75">
      <c r="A83" t="s">
        <v>45</v>
      </c>
      <c r="C83" s="31" t="s">
        <v>1292</v>
      </c>
      <c r="E83" s="33" t="s">
        <v>1293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110</v>
      </c>
      <c s="34" t="s">
        <v>1680</v>
      </c>
      <c s="35" t="s">
        <v>4</v>
      </c>
      <c s="6" t="s">
        <v>1681</v>
      </c>
      <c s="36" t="s">
        <v>729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564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25.5">
      <c r="A86" s="35" t="s">
        <v>56</v>
      </c>
      <c r="E86" s="40" t="s">
        <v>1710</v>
      </c>
    </row>
    <row r="87" spans="1:5" ht="102">
      <c r="A87" t="s">
        <v>57</v>
      </c>
      <c r="E87" s="39" t="s">
        <v>1297</v>
      </c>
    </row>
    <row r="88" spans="1:16" ht="12.75">
      <c r="A88" t="s">
        <v>48</v>
      </c>
      <c s="34" t="s">
        <v>113</v>
      </c>
      <c s="34" t="s">
        <v>1683</v>
      </c>
      <c s="35" t="s">
        <v>4</v>
      </c>
      <c s="6" t="s">
        <v>1684</v>
      </c>
      <c s="36" t="s">
        <v>729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1117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216.75">
      <c r="A90" s="35" t="s">
        <v>56</v>
      </c>
      <c r="E90" s="40" t="s">
        <v>1711</v>
      </c>
    </row>
    <row r="91" spans="1:5" ht="102">
      <c r="A91" t="s">
        <v>57</v>
      </c>
      <c r="E91" s="39" t="s">
        <v>1297</v>
      </c>
    </row>
    <row r="92" spans="1:16" ht="12.75">
      <c r="A92" t="s">
        <v>48</v>
      </c>
      <c s="34" t="s">
        <v>116</v>
      </c>
      <c s="34" t="s">
        <v>1686</v>
      </c>
      <c s="35" t="s">
        <v>4</v>
      </c>
      <c s="6" t="s">
        <v>1687</v>
      </c>
      <c s="36" t="s">
        <v>62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25.5">
      <c r="A94" s="35" t="s">
        <v>56</v>
      </c>
      <c r="E94" s="40" t="s">
        <v>1712</v>
      </c>
    </row>
    <row r="95" spans="1:5" ht="127.5">
      <c r="A95" t="s">
        <v>57</v>
      </c>
      <c r="E95" s="39" t="s">
        <v>1689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1715</v>
      </c>
      <c r="E8" s="30" t="s">
        <v>1714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987</v>
      </c>
      <c s="35" t="s">
        <v>4</v>
      </c>
      <c s="6" t="s">
        <v>988</v>
      </c>
      <c s="36" t="s">
        <v>563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1716</v>
      </c>
    </row>
    <row r="13" spans="1:5" ht="140.25">
      <c r="A13" t="s">
        <v>57</v>
      </c>
      <c r="E13" s="39" t="s">
        <v>566</v>
      </c>
    </row>
    <row r="14" spans="1:13" ht="12.75">
      <c r="A14" t="s">
        <v>45</v>
      </c>
      <c r="C14" s="31" t="s">
        <v>797</v>
      </c>
      <c r="E14" s="33" t="s">
        <v>798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793</v>
      </c>
      <c s="35" t="s">
        <v>4</v>
      </c>
      <c s="6" t="s">
        <v>794</v>
      </c>
      <c s="36" t="s">
        <v>563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1117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51">
      <c r="A17" s="35" t="s">
        <v>56</v>
      </c>
      <c r="E17" s="40" t="s">
        <v>1696</v>
      </c>
    </row>
    <row r="18" spans="1:5" ht="140.25">
      <c r="A18" t="s">
        <v>57</v>
      </c>
      <c r="E18" s="39" t="s">
        <v>566</v>
      </c>
    </row>
    <row r="19" spans="1:16" ht="25.5">
      <c r="A19" t="s">
        <v>48</v>
      </c>
      <c s="34" t="s">
        <v>25</v>
      </c>
      <c s="34" t="s">
        <v>876</v>
      </c>
      <c s="35" t="s">
        <v>4</v>
      </c>
      <c s="6" t="s">
        <v>877</v>
      </c>
      <c s="36" t="s">
        <v>563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1117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38.25">
      <c r="A21" s="35" t="s">
        <v>56</v>
      </c>
      <c r="E21" s="40" t="s">
        <v>1697</v>
      </c>
    </row>
    <row r="22" spans="1:5" ht="140.25">
      <c r="A22" t="s">
        <v>57</v>
      </c>
      <c r="E22" s="39" t="s">
        <v>566</v>
      </c>
    </row>
    <row r="23" spans="1:16" ht="12.75">
      <c r="A23" t="s">
        <v>48</v>
      </c>
      <c s="34" t="s">
        <v>63</v>
      </c>
      <c s="34" t="s">
        <v>1138</v>
      </c>
      <c s="35" t="s">
        <v>4</v>
      </c>
      <c s="6" t="s">
        <v>1139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1117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51">
      <c r="A25" s="35" t="s">
        <v>56</v>
      </c>
      <c r="E25" s="40" t="s">
        <v>1698</v>
      </c>
    </row>
    <row r="26" spans="1:5" ht="318.75">
      <c r="A26" t="s">
        <v>57</v>
      </c>
      <c r="E26" s="39" t="s">
        <v>806</v>
      </c>
    </row>
    <row r="27" spans="1:16" ht="12.75">
      <c r="A27" t="s">
        <v>48</v>
      </c>
      <c s="34" t="s">
        <v>67</v>
      </c>
      <c s="34" t="s">
        <v>812</v>
      </c>
      <c s="35" t="s">
        <v>4</v>
      </c>
      <c s="6" t="s">
        <v>813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1117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51">
      <c r="A29" s="35" t="s">
        <v>56</v>
      </c>
      <c r="E29" s="40" t="s">
        <v>1699</v>
      </c>
    </row>
    <row r="30" spans="1:5" ht="229.5">
      <c r="A30" t="s">
        <v>57</v>
      </c>
      <c r="E30" s="39" t="s">
        <v>815</v>
      </c>
    </row>
    <row r="31" spans="1:13" ht="12.75">
      <c r="A31" t="s">
        <v>45</v>
      </c>
      <c r="C31" s="31" t="s">
        <v>820</v>
      </c>
      <c r="E31" s="33" t="s">
        <v>821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70</v>
      </c>
      <c s="34" t="s">
        <v>1597</v>
      </c>
      <c s="35" t="s">
        <v>4</v>
      </c>
      <c s="6" t="s">
        <v>1598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1117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02">
      <c r="A34" s="35" t="s">
        <v>56</v>
      </c>
      <c r="E34" s="40" t="s">
        <v>1700</v>
      </c>
    </row>
    <row r="35" spans="1:5" ht="369.75">
      <c r="A35" t="s">
        <v>57</v>
      </c>
      <c r="E35" s="39" t="s">
        <v>1496</v>
      </c>
    </row>
    <row r="36" spans="1:16" ht="12.75">
      <c r="A36" t="s">
        <v>48</v>
      </c>
      <c s="34" t="s">
        <v>73</v>
      </c>
      <c s="34" t="s">
        <v>1600</v>
      </c>
      <c s="35" t="s">
        <v>4</v>
      </c>
      <c s="6" t="s">
        <v>1601</v>
      </c>
      <c s="36" t="s">
        <v>563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564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51">
      <c r="A38" s="35" t="s">
        <v>56</v>
      </c>
      <c r="E38" s="40" t="s">
        <v>1701</v>
      </c>
    </row>
    <row r="39" spans="1:5" ht="267.75">
      <c r="A39" t="s">
        <v>57</v>
      </c>
      <c r="E39" s="39" t="s">
        <v>1186</v>
      </c>
    </row>
    <row r="40" spans="1:16" ht="25.5">
      <c r="A40" t="s">
        <v>48</v>
      </c>
      <c s="34" t="s">
        <v>76</v>
      </c>
      <c s="34" t="s">
        <v>1660</v>
      </c>
      <c s="35" t="s">
        <v>4</v>
      </c>
      <c s="6" t="s">
        <v>1661</v>
      </c>
      <c s="36" t="s">
        <v>729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564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25.5">
      <c r="A42" s="35" t="s">
        <v>56</v>
      </c>
      <c r="E42" s="40" t="s">
        <v>1717</v>
      </c>
    </row>
    <row r="43" spans="1:5" ht="102">
      <c r="A43" t="s">
        <v>57</v>
      </c>
      <c r="E43" s="39" t="s">
        <v>1663</v>
      </c>
    </row>
    <row r="44" spans="1:13" ht="12.75">
      <c r="A44" t="s">
        <v>45</v>
      </c>
      <c r="C44" s="31" t="s">
        <v>837</v>
      </c>
      <c r="E44" s="33" t="s">
        <v>838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80</v>
      </c>
      <c s="34" t="s">
        <v>839</v>
      </c>
      <c s="35" t="s">
        <v>4</v>
      </c>
      <c s="6" t="s">
        <v>840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1117</v>
      </c>
      <c>
        <f>(M45*0)/100</f>
      </c>
      <c t="s">
        <v>54</v>
      </c>
    </row>
    <row r="46" spans="1:5" ht="12.75">
      <c r="A46" s="35" t="s">
        <v>55</v>
      </c>
      <c r="E46" s="39" t="s">
        <v>4</v>
      </c>
    </row>
    <row r="47" spans="1:5" ht="89.25">
      <c r="A47" s="35" t="s">
        <v>56</v>
      </c>
      <c r="E47" s="40" t="s">
        <v>1703</v>
      </c>
    </row>
    <row r="48" spans="1:5" ht="369.75">
      <c r="A48" t="s">
        <v>57</v>
      </c>
      <c r="E48" s="39" t="s">
        <v>842</v>
      </c>
    </row>
    <row r="49" spans="1:13" ht="12.75">
      <c r="A49" t="s">
        <v>45</v>
      </c>
      <c r="C49" s="31" t="s">
        <v>721</v>
      </c>
      <c r="E49" s="33" t="s">
        <v>722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85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564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12.75">
      <c r="A53" t="s">
        <v>57</v>
      </c>
      <c r="E53" s="39" t="s">
        <v>1126</v>
      </c>
    </row>
    <row r="54" spans="1:16" ht="12.75">
      <c r="A54" t="s">
        <v>48</v>
      </c>
      <c s="34" t="s">
        <v>88</v>
      </c>
      <c s="34" t="s">
        <v>1622</v>
      </c>
      <c s="35" t="s">
        <v>4</v>
      </c>
      <c s="6" t="s">
        <v>1623</v>
      </c>
      <c s="36" t="s">
        <v>962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564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27.5">
      <c r="A56" s="35" t="s">
        <v>56</v>
      </c>
      <c r="E56" s="40" t="s">
        <v>1718</v>
      </c>
    </row>
    <row r="57" spans="1:5" ht="357">
      <c r="A57" t="s">
        <v>57</v>
      </c>
      <c r="E57" s="39" t="s">
        <v>964</v>
      </c>
    </row>
    <row r="58" spans="1:16" ht="12.75">
      <c r="A58" t="s">
        <v>48</v>
      </c>
      <c s="34" t="s">
        <v>91</v>
      </c>
      <c s="34" t="s">
        <v>1625</v>
      </c>
      <c s="35" t="s">
        <v>4</v>
      </c>
      <c s="6" t="s">
        <v>1626</v>
      </c>
      <c s="36" t="s">
        <v>563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564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25.5">
      <c r="A60" s="35" t="s">
        <v>56</v>
      </c>
      <c r="E60" s="40" t="s">
        <v>1666</v>
      </c>
    </row>
    <row r="61" spans="1:5" ht="25.5">
      <c r="A61" t="s">
        <v>57</v>
      </c>
      <c r="E61" s="39" t="s">
        <v>1628</v>
      </c>
    </row>
    <row r="62" spans="1:16" ht="12.75">
      <c r="A62" t="s">
        <v>48</v>
      </c>
      <c s="34" t="s">
        <v>94</v>
      </c>
      <c s="34" t="s">
        <v>1258</v>
      </c>
      <c s="35" t="s">
        <v>4</v>
      </c>
      <c s="6" t="s">
        <v>1259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1117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38.25">
      <c r="A64" s="35" t="s">
        <v>56</v>
      </c>
      <c r="E64" s="40" t="s">
        <v>1705</v>
      </c>
    </row>
    <row r="65" spans="1:5" ht="102">
      <c r="A65" t="s">
        <v>57</v>
      </c>
      <c r="E65" s="39" t="s">
        <v>1261</v>
      </c>
    </row>
    <row r="66" spans="1:16" ht="12.75">
      <c r="A66" t="s">
        <v>48</v>
      </c>
      <c s="34" t="s">
        <v>96</v>
      </c>
      <c s="34" t="s">
        <v>1668</v>
      </c>
      <c s="35" t="s">
        <v>4</v>
      </c>
      <c s="6" t="s">
        <v>1669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1117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38.25">
      <c r="A68" s="35" t="s">
        <v>56</v>
      </c>
      <c r="E68" s="40" t="s">
        <v>1719</v>
      </c>
    </row>
    <row r="69" spans="1:5" ht="102">
      <c r="A69" t="s">
        <v>57</v>
      </c>
      <c r="E69" s="39" t="s">
        <v>1261</v>
      </c>
    </row>
    <row r="70" spans="1:16" ht="12.75">
      <c r="A70" t="s">
        <v>48</v>
      </c>
      <c s="34" t="s">
        <v>100</v>
      </c>
      <c s="34" t="s">
        <v>1671</v>
      </c>
      <c s="35" t="s">
        <v>4</v>
      </c>
      <c s="6" t="s">
        <v>1672</v>
      </c>
      <c s="36" t="s">
        <v>563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1117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38.25">
      <c r="A72" s="35" t="s">
        <v>56</v>
      </c>
      <c r="E72" s="40" t="s">
        <v>1720</v>
      </c>
    </row>
    <row r="73" spans="1:5" ht="102">
      <c r="A73" t="s">
        <v>57</v>
      </c>
      <c r="E73" s="39" t="s">
        <v>1265</v>
      </c>
    </row>
    <row r="74" spans="1:16" ht="12.75">
      <c r="A74" t="s">
        <v>48</v>
      </c>
      <c s="34" t="s">
        <v>104</v>
      </c>
      <c s="34" t="s">
        <v>1674</v>
      </c>
      <c s="35" t="s">
        <v>4</v>
      </c>
      <c s="6" t="s">
        <v>1675</v>
      </c>
      <c s="36" t="s">
        <v>563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564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38.25">
      <c r="A76" s="35" t="s">
        <v>56</v>
      </c>
      <c r="E76" s="40" t="s">
        <v>1721</v>
      </c>
    </row>
    <row r="77" spans="1:5" ht="76.5">
      <c r="A77" t="s">
        <v>57</v>
      </c>
      <c r="E77" s="39" t="s">
        <v>1269</v>
      </c>
    </row>
    <row r="78" spans="1:13" ht="12.75">
      <c r="A78" t="s">
        <v>45</v>
      </c>
      <c r="C78" s="31" t="s">
        <v>1345</v>
      </c>
      <c r="E78" s="33" t="s">
        <v>1346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107</v>
      </c>
      <c s="34" t="s">
        <v>1677</v>
      </c>
      <c s="35" t="s">
        <v>4</v>
      </c>
      <c s="6" t="s">
        <v>1678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564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25.5">
      <c r="A81" s="35" t="s">
        <v>56</v>
      </c>
      <c r="E81" s="40" t="s">
        <v>1709</v>
      </c>
    </row>
    <row r="82" spans="1:5" ht="153">
      <c r="A82" t="s">
        <v>57</v>
      </c>
      <c r="E82" s="39" t="s">
        <v>1190</v>
      </c>
    </row>
    <row r="83" spans="1:13" ht="12.75">
      <c r="A83" t="s">
        <v>45</v>
      </c>
      <c r="C83" s="31" t="s">
        <v>1292</v>
      </c>
      <c r="E83" s="33" t="s">
        <v>1293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110</v>
      </c>
      <c s="34" t="s">
        <v>1680</v>
      </c>
      <c s="35" t="s">
        <v>4</v>
      </c>
      <c s="6" t="s">
        <v>1681</v>
      </c>
      <c s="36" t="s">
        <v>729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564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25.5">
      <c r="A86" s="35" t="s">
        <v>56</v>
      </c>
      <c r="E86" s="40" t="s">
        <v>1722</v>
      </c>
    </row>
    <row r="87" spans="1:5" ht="102">
      <c r="A87" t="s">
        <v>57</v>
      </c>
      <c r="E87" s="39" t="s">
        <v>1297</v>
      </c>
    </row>
    <row r="88" spans="1:16" ht="12.75">
      <c r="A88" t="s">
        <v>48</v>
      </c>
      <c s="34" t="s">
        <v>113</v>
      </c>
      <c s="34" t="s">
        <v>1683</v>
      </c>
      <c s="35" t="s">
        <v>4</v>
      </c>
      <c s="6" t="s">
        <v>1684</v>
      </c>
      <c s="36" t="s">
        <v>729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1117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216.75">
      <c r="A90" s="35" t="s">
        <v>56</v>
      </c>
      <c r="E90" s="40" t="s">
        <v>1723</v>
      </c>
    </row>
    <row r="91" spans="1:5" ht="102">
      <c r="A91" t="s">
        <v>57</v>
      </c>
      <c r="E91" s="39" t="s">
        <v>1297</v>
      </c>
    </row>
    <row r="92" spans="1:16" ht="12.75">
      <c r="A92" t="s">
        <v>48</v>
      </c>
      <c s="34" t="s">
        <v>116</v>
      </c>
      <c s="34" t="s">
        <v>1686</v>
      </c>
      <c s="35" t="s">
        <v>4</v>
      </c>
      <c s="6" t="s">
        <v>1687</v>
      </c>
      <c s="36" t="s">
        <v>62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25.5">
      <c r="A94" s="35" t="s">
        <v>56</v>
      </c>
      <c r="E94" s="40" t="s">
        <v>1724</v>
      </c>
    </row>
    <row r="95" spans="1:5" ht="127.5">
      <c r="A95" t="s">
        <v>57</v>
      </c>
      <c r="E95" s="39" t="s">
        <v>1689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175</v>
      </c>
      <c r="E4" s="26" t="s">
        <v>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179</v>
      </c>
      <c r="E8" s="30" t="s">
        <v>178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180</v>
      </c>
      <c r="E9" s="33" t="s">
        <v>181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182</v>
      </c>
      <c s="35" t="s">
        <v>4</v>
      </c>
      <c s="6" t="s">
        <v>183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12.75">
      <c r="A14" t="s">
        <v>48</v>
      </c>
      <c s="34" t="s">
        <v>26</v>
      </c>
      <c s="34" t="s">
        <v>184</v>
      </c>
      <c s="35" t="s">
        <v>4</v>
      </c>
      <c s="6" t="s">
        <v>185</v>
      </c>
      <c s="36" t="s">
        <v>62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186</v>
      </c>
      <c s="35" t="s">
        <v>4</v>
      </c>
      <c s="6" t="s">
        <v>59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187</v>
      </c>
      <c s="35" t="s">
        <v>4</v>
      </c>
      <c s="6" t="s">
        <v>188</v>
      </c>
      <c s="36" t="s">
        <v>62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12.75">
      <c r="A26" t="s">
        <v>48</v>
      </c>
      <c s="34" t="s">
        <v>67</v>
      </c>
      <c s="34" t="s">
        <v>189</v>
      </c>
      <c s="35" t="s">
        <v>4</v>
      </c>
      <c s="6" t="s">
        <v>190</v>
      </c>
      <c s="36" t="s">
        <v>62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3" ht="12.75">
      <c r="A30" t="s">
        <v>45</v>
      </c>
      <c r="C30" s="31" t="s">
        <v>26</v>
      </c>
      <c r="E30" s="33" t="s">
        <v>191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48</v>
      </c>
      <c s="34" t="s">
        <v>70</v>
      </c>
      <c s="34" t="s">
        <v>192</v>
      </c>
      <c s="35" t="s">
        <v>4</v>
      </c>
      <c s="6" t="s">
        <v>193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12.75">
      <c r="A33" s="35" t="s">
        <v>56</v>
      </c>
      <c r="E33" s="40" t="s">
        <v>4</v>
      </c>
    </row>
    <row r="34" spans="1:5" ht="12.75">
      <c r="A34" t="s">
        <v>57</v>
      </c>
      <c r="E34" s="39" t="s">
        <v>4</v>
      </c>
    </row>
    <row r="35" spans="1:16" ht="12.75">
      <c r="A35" t="s">
        <v>48</v>
      </c>
      <c s="34" t="s">
        <v>73</v>
      </c>
      <c s="34" t="s">
        <v>194</v>
      </c>
      <c s="35" t="s">
        <v>4</v>
      </c>
      <c s="6" t="s">
        <v>195</v>
      </c>
      <c s="36" t="s">
        <v>196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12.75">
      <c r="A37" s="35" t="s">
        <v>56</v>
      </c>
      <c r="E37" s="40" t="s">
        <v>4</v>
      </c>
    </row>
    <row r="38" spans="1:5" ht="12.75">
      <c r="A38" t="s">
        <v>57</v>
      </c>
      <c r="E38" s="39" t="s">
        <v>4</v>
      </c>
    </row>
    <row r="39" spans="1:16" ht="12.75">
      <c r="A39" t="s">
        <v>48</v>
      </c>
      <c s="34" t="s">
        <v>76</v>
      </c>
      <c s="34" t="s">
        <v>197</v>
      </c>
      <c s="35" t="s">
        <v>4</v>
      </c>
      <c s="6" t="s">
        <v>198</v>
      </c>
      <c s="36" t="s">
        <v>196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12.75">
      <c r="A41" s="35" t="s">
        <v>56</v>
      </c>
      <c r="E41" s="40" t="s">
        <v>4</v>
      </c>
    </row>
    <row r="42" spans="1:5" ht="12.75">
      <c r="A42" t="s">
        <v>57</v>
      </c>
      <c r="E42" s="39" t="s">
        <v>4</v>
      </c>
    </row>
    <row r="43" spans="1:16" ht="12.75">
      <c r="A43" t="s">
        <v>48</v>
      </c>
      <c s="34" t="s">
        <v>80</v>
      </c>
      <c s="34" t="s">
        <v>199</v>
      </c>
      <c s="35" t="s">
        <v>4</v>
      </c>
      <c s="6" t="s">
        <v>200</v>
      </c>
      <c s="36" t="s">
        <v>196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12.75">
      <c r="A45" s="35" t="s">
        <v>56</v>
      </c>
      <c r="E45" s="40" t="s">
        <v>4</v>
      </c>
    </row>
    <row r="46" spans="1:5" ht="12.75">
      <c r="A46" t="s">
        <v>57</v>
      </c>
      <c r="E46" s="39" t="s">
        <v>4</v>
      </c>
    </row>
    <row r="47" spans="1:16" ht="25.5">
      <c r="A47" t="s">
        <v>48</v>
      </c>
      <c s="34" t="s">
        <v>85</v>
      </c>
      <c s="34" t="s">
        <v>201</v>
      </c>
      <c s="35" t="s">
        <v>4</v>
      </c>
      <c s="6" t="s">
        <v>202</v>
      </c>
      <c s="36" t="s">
        <v>196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12.75">
      <c r="A49" s="35" t="s">
        <v>56</v>
      </c>
      <c r="E49" s="40" t="s">
        <v>4</v>
      </c>
    </row>
    <row r="50" spans="1:5" ht="12.75">
      <c r="A50" t="s">
        <v>57</v>
      </c>
      <c r="E50" s="39" t="s">
        <v>4</v>
      </c>
    </row>
    <row r="51" spans="1:16" ht="25.5">
      <c r="A51" t="s">
        <v>48</v>
      </c>
      <c s="34" t="s">
        <v>88</v>
      </c>
      <c s="34" t="s">
        <v>203</v>
      </c>
      <c s="35" t="s">
        <v>4</v>
      </c>
      <c s="6" t="s">
        <v>204</v>
      </c>
      <c s="36" t="s">
        <v>62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12.75">
      <c r="A53" s="35" t="s">
        <v>56</v>
      </c>
      <c r="E53" s="40" t="s">
        <v>4</v>
      </c>
    </row>
    <row r="54" spans="1:5" ht="12.75">
      <c r="A54" t="s">
        <v>57</v>
      </c>
      <c r="E54" s="39" t="s">
        <v>4</v>
      </c>
    </row>
    <row r="55" spans="1:16" ht="12.75">
      <c r="A55" t="s">
        <v>48</v>
      </c>
      <c s="34" t="s">
        <v>91</v>
      </c>
      <c s="34" t="s">
        <v>205</v>
      </c>
      <c s="35" t="s">
        <v>4</v>
      </c>
      <c s="6" t="s">
        <v>206</v>
      </c>
      <c s="36" t="s">
        <v>196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12.75">
      <c r="A57" s="35" t="s">
        <v>56</v>
      </c>
      <c r="E57" s="40" t="s">
        <v>4</v>
      </c>
    </row>
    <row r="58" spans="1:5" ht="12.75">
      <c r="A58" t="s">
        <v>57</v>
      </c>
      <c r="E58" s="39" t="s">
        <v>4</v>
      </c>
    </row>
    <row r="59" spans="1:16" ht="12.75">
      <c r="A59" t="s">
        <v>48</v>
      </c>
      <c s="34" t="s">
        <v>94</v>
      </c>
      <c s="34" t="s">
        <v>207</v>
      </c>
      <c s="35" t="s">
        <v>4</v>
      </c>
      <c s="6" t="s">
        <v>208</v>
      </c>
      <c s="36" t="s">
        <v>196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(M59*0)/100</f>
      </c>
      <c t="s">
        <v>54</v>
      </c>
    </row>
    <row r="60" spans="1:5" ht="12.75">
      <c r="A60" s="35" t="s">
        <v>55</v>
      </c>
      <c r="E60" s="39" t="s">
        <v>4</v>
      </c>
    </row>
    <row r="61" spans="1:5" ht="12.75">
      <c r="A61" s="35" t="s">
        <v>56</v>
      </c>
      <c r="E61" s="40" t="s">
        <v>4</v>
      </c>
    </row>
    <row r="62" spans="1:5" ht="12.75">
      <c r="A62" t="s">
        <v>57</v>
      </c>
      <c r="E62" s="39" t="s">
        <v>4</v>
      </c>
    </row>
    <row r="63" spans="1:16" ht="12.75">
      <c r="A63" t="s">
        <v>48</v>
      </c>
      <c s="34" t="s">
        <v>96</v>
      </c>
      <c s="34" t="s">
        <v>209</v>
      </c>
      <c s="35" t="s">
        <v>4</v>
      </c>
      <c s="6" t="s">
        <v>210</v>
      </c>
      <c s="36" t="s">
        <v>62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(M63*0)/100</f>
      </c>
      <c t="s">
        <v>54</v>
      </c>
    </row>
    <row r="64" spans="1:5" ht="12.75">
      <c r="A64" s="35" t="s">
        <v>55</v>
      </c>
      <c r="E64" s="39" t="s">
        <v>4</v>
      </c>
    </row>
    <row r="65" spans="1:5" ht="12.75">
      <c r="A65" s="35" t="s">
        <v>56</v>
      </c>
      <c r="E65" s="40" t="s">
        <v>4</v>
      </c>
    </row>
    <row r="66" spans="1:5" ht="12.75">
      <c r="A66" t="s">
        <v>57</v>
      </c>
      <c r="E66" s="39" t="s">
        <v>4</v>
      </c>
    </row>
    <row r="67" spans="1:16" ht="12.75">
      <c r="A67" t="s">
        <v>48</v>
      </c>
      <c s="34" t="s">
        <v>100</v>
      </c>
      <c s="34" t="s">
        <v>211</v>
      </c>
      <c s="35" t="s">
        <v>4</v>
      </c>
      <c s="6" t="s">
        <v>212</v>
      </c>
      <c s="36" t="s">
        <v>103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(M67*0)/100</f>
      </c>
      <c t="s">
        <v>54</v>
      </c>
    </row>
    <row r="68" spans="1:5" ht="12.75">
      <c r="A68" s="35" t="s">
        <v>55</v>
      </c>
      <c r="E68" s="39" t="s">
        <v>4</v>
      </c>
    </row>
    <row r="69" spans="1:5" ht="12.75">
      <c r="A69" s="35" t="s">
        <v>56</v>
      </c>
      <c r="E69" s="40" t="s">
        <v>4</v>
      </c>
    </row>
    <row r="70" spans="1:5" ht="12.75">
      <c r="A70" t="s">
        <v>57</v>
      </c>
      <c r="E70" s="39" t="s">
        <v>4</v>
      </c>
    </row>
    <row r="71" spans="1:16" ht="12.75">
      <c r="A71" t="s">
        <v>48</v>
      </c>
      <c s="34" t="s">
        <v>104</v>
      </c>
      <c s="34" t="s">
        <v>213</v>
      </c>
      <c s="35" t="s">
        <v>4</v>
      </c>
      <c s="6" t="s">
        <v>214</v>
      </c>
      <c s="36" t="s">
        <v>103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(M71*0)/100</f>
      </c>
      <c t="s">
        <v>54</v>
      </c>
    </row>
    <row r="72" spans="1:5" ht="12.75">
      <c r="A72" s="35" t="s">
        <v>55</v>
      </c>
      <c r="E72" s="39" t="s">
        <v>4</v>
      </c>
    </row>
    <row r="73" spans="1:5" ht="12.75">
      <c r="A73" s="35" t="s">
        <v>56</v>
      </c>
      <c r="E73" s="40" t="s">
        <v>4</v>
      </c>
    </row>
    <row r="74" spans="1:5" ht="12.75">
      <c r="A74" t="s">
        <v>57</v>
      </c>
      <c r="E74" s="39" t="s">
        <v>4</v>
      </c>
    </row>
    <row r="75" spans="1:16" ht="12.75">
      <c r="A75" t="s">
        <v>48</v>
      </c>
      <c s="34" t="s">
        <v>107</v>
      </c>
      <c s="34" t="s">
        <v>215</v>
      </c>
      <c s="35" t="s">
        <v>4</v>
      </c>
      <c s="6" t="s">
        <v>216</v>
      </c>
      <c s="36" t="s">
        <v>103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(M75*0)/100</f>
      </c>
      <c t="s">
        <v>54</v>
      </c>
    </row>
    <row r="76" spans="1:5" ht="12.75">
      <c r="A76" s="35" t="s">
        <v>55</v>
      </c>
      <c r="E76" s="39" t="s">
        <v>4</v>
      </c>
    </row>
    <row r="77" spans="1:5" ht="12.75">
      <c r="A77" s="35" t="s">
        <v>56</v>
      </c>
      <c r="E77" s="40" t="s">
        <v>4</v>
      </c>
    </row>
    <row r="78" spans="1:5" ht="12.75">
      <c r="A78" t="s">
        <v>57</v>
      </c>
      <c r="E78" s="39" t="s">
        <v>4</v>
      </c>
    </row>
    <row r="79" spans="1:16" ht="12.75">
      <c r="A79" t="s">
        <v>48</v>
      </c>
      <c s="34" t="s">
        <v>110</v>
      </c>
      <c s="34" t="s">
        <v>217</v>
      </c>
      <c s="35" t="s">
        <v>4</v>
      </c>
      <c s="6" t="s">
        <v>218</v>
      </c>
      <c s="36" t="s">
        <v>103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12.75">
      <c r="A81" s="35" t="s">
        <v>56</v>
      </c>
      <c r="E81" s="40" t="s">
        <v>4</v>
      </c>
    </row>
    <row r="82" spans="1:5" ht="12.75">
      <c r="A82" t="s">
        <v>57</v>
      </c>
      <c r="E82" s="39" t="s">
        <v>4</v>
      </c>
    </row>
    <row r="83" spans="1:16" ht="12.75">
      <c r="A83" t="s">
        <v>48</v>
      </c>
      <c s="34" t="s">
        <v>113</v>
      </c>
      <c s="34" t="s">
        <v>219</v>
      </c>
      <c s="35" t="s">
        <v>4</v>
      </c>
      <c s="6" t="s">
        <v>220</v>
      </c>
      <c s="36" t="s">
        <v>103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(M83*0)/100</f>
      </c>
      <c t="s">
        <v>54</v>
      </c>
    </row>
    <row r="84" spans="1:5" ht="12.75">
      <c r="A84" s="35" t="s">
        <v>55</v>
      </c>
      <c r="E84" s="39" t="s">
        <v>4</v>
      </c>
    </row>
    <row r="85" spans="1:5" ht="12.75">
      <c r="A85" s="35" t="s">
        <v>56</v>
      </c>
      <c r="E85" s="40" t="s">
        <v>4</v>
      </c>
    </row>
    <row r="86" spans="1:5" ht="12.75">
      <c r="A86" t="s">
        <v>57</v>
      </c>
      <c r="E86" s="39" t="s">
        <v>4</v>
      </c>
    </row>
    <row r="87" spans="1:16" ht="12.75">
      <c r="A87" t="s">
        <v>48</v>
      </c>
      <c s="34" t="s">
        <v>116</v>
      </c>
      <c s="34" t="s">
        <v>221</v>
      </c>
      <c s="35" t="s">
        <v>4</v>
      </c>
      <c s="6" t="s">
        <v>222</v>
      </c>
      <c s="36" t="s">
        <v>62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(M87*0)/100</f>
      </c>
      <c t="s">
        <v>54</v>
      </c>
    </row>
    <row r="88" spans="1:5" ht="12.75">
      <c r="A88" s="35" t="s">
        <v>55</v>
      </c>
      <c r="E88" s="39" t="s">
        <v>4</v>
      </c>
    </row>
    <row r="89" spans="1:5" ht="12.75">
      <c r="A89" s="35" t="s">
        <v>56</v>
      </c>
      <c r="E89" s="40" t="s">
        <v>4</v>
      </c>
    </row>
    <row r="90" spans="1:5" ht="12.75">
      <c r="A90" t="s">
        <v>57</v>
      </c>
      <c r="E90" s="39" t="s">
        <v>4</v>
      </c>
    </row>
    <row r="91" spans="1:16" ht="12.75">
      <c r="A91" t="s">
        <v>48</v>
      </c>
      <c s="34" t="s">
        <v>119</v>
      </c>
      <c s="34" t="s">
        <v>223</v>
      </c>
      <c s="35" t="s">
        <v>4</v>
      </c>
      <c s="6" t="s">
        <v>224</v>
      </c>
      <c s="36" t="s">
        <v>103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(M91*0)/100</f>
      </c>
      <c t="s">
        <v>54</v>
      </c>
    </row>
    <row r="92" spans="1:5" ht="12.75">
      <c r="A92" s="35" t="s">
        <v>55</v>
      </c>
      <c r="E92" s="39" t="s">
        <v>4</v>
      </c>
    </row>
    <row r="93" spans="1:5" ht="12.75">
      <c r="A93" s="35" t="s">
        <v>56</v>
      </c>
      <c r="E93" s="40" t="s">
        <v>4</v>
      </c>
    </row>
    <row r="94" spans="1:5" ht="12.75">
      <c r="A94" t="s">
        <v>57</v>
      </c>
      <c r="E94" s="39" t="s">
        <v>4</v>
      </c>
    </row>
    <row r="95" spans="1:16" ht="12.75">
      <c r="A95" t="s">
        <v>48</v>
      </c>
      <c s="34" t="s">
        <v>123</v>
      </c>
      <c s="34" t="s">
        <v>225</v>
      </c>
      <c s="35" t="s">
        <v>4</v>
      </c>
      <c s="6" t="s">
        <v>226</v>
      </c>
      <c s="36" t="s">
        <v>103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(M95*0)/100</f>
      </c>
      <c t="s">
        <v>54</v>
      </c>
    </row>
    <row r="96" spans="1:5" ht="12.75">
      <c r="A96" s="35" t="s">
        <v>55</v>
      </c>
      <c r="E96" s="39" t="s">
        <v>4</v>
      </c>
    </row>
    <row r="97" spans="1:5" ht="12.75">
      <c r="A97" s="35" t="s">
        <v>56</v>
      </c>
      <c r="E97" s="40" t="s">
        <v>4</v>
      </c>
    </row>
    <row r="98" spans="1:5" ht="12.75">
      <c r="A98" t="s">
        <v>57</v>
      </c>
      <c r="E98" s="39" t="s">
        <v>4</v>
      </c>
    </row>
    <row r="99" spans="1:16" ht="12.75">
      <c r="A99" t="s">
        <v>48</v>
      </c>
      <c s="34" t="s">
        <v>128</v>
      </c>
      <c s="34" t="s">
        <v>227</v>
      </c>
      <c s="35" t="s">
        <v>4</v>
      </c>
      <c s="6" t="s">
        <v>228</v>
      </c>
      <c s="36" t="s">
        <v>103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(M99*0)/100</f>
      </c>
      <c t="s">
        <v>54</v>
      </c>
    </row>
    <row r="100" spans="1:5" ht="12.75">
      <c r="A100" s="35" t="s">
        <v>55</v>
      </c>
      <c r="E100" s="39" t="s">
        <v>4</v>
      </c>
    </row>
    <row r="101" spans="1:5" ht="12.75">
      <c r="A101" s="35" t="s">
        <v>56</v>
      </c>
      <c r="E101" s="40" t="s">
        <v>4</v>
      </c>
    </row>
    <row r="102" spans="1:5" ht="12.75">
      <c r="A102" t="s">
        <v>57</v>
      </c>
      <c r="E102" s="39" t="s">
        <v>4</v>
      </c>
    </row>
    <row r="103" spans="1:16" ht="12.75">
      <c r="A103" t="s">
        <v>48</v>
      </c>
      <c s="34" t="s">
        <v>129</v>
      </c>
      <c s="34" t="s">
        <v>229</v>
      </c>
      <c s="35" t="s">
        <v>4</v>
      </c>
      <c s="6" t="s">
        <v>230</v>
      </c>
      <c s="36" t="s">
        <v>103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(M103*0)/100</f>
      </c>
      <c t="s">
        <v>54</v>
      </c>
    </row>
    <row r="104" spans="1:5" ht="12.75">
      <c r="A104" s="35" t="s">
        <v>55</v>
      </c>
      <c r="E104" s="39" t="s">
        <v>4</v>
      </c>
    </row>
    <row r="105" spans="1:5" ht="12.75">
      <c r="A105" s="35" t="s">
        <v>56</v>
      </c>
      <c r="E105" s="40" t="s">
        <v>4</v>
      </c>
    </row>
    <row r="106" spans="1:5" ht="12.75">
      <c r="A106" t="s">
        <v>57</v>
      </c>
      <c r="E106" s="39" t="s">
        <v>4</v>
      </c>
    </row>
    <row r="107" spans="1:16" ht="12.75">
      <c r="A107" t="s">
        <v>48</v>
      </c>
      <c s="34" t="s">
        <v>130</v>
      </c>
      <c s="34" t="s">
        <v>231</v>
      </c>
      <c s="35" t="s">
        <v>4</v>
      </c>
      <c s="6" t="s">
        <v>232</v>
      </c>
      <c s="36" t="s">
        <v>103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12.75">
      <c r="A109" s="35" t="s">
        <v>56</v>
      </c>
      <c r="E109" s="40" t="s">
        <v>4</v>
      </c>
    </row>
    <row r="110" spans="1:5" ht="12.75">
      <c r="A110" t="s">
        <v>57</v>
      </c>
      <c r="E110" s="39" t="s">
        <v>4</v>
      </c>
    </row>
    <row r="111" spans="1:16" ht="12.75">
      <c r="A111" t="s">
        <v>48</v>
      </c>
      <c s="34" t="s">
        <v>131</v>
      </c>
      <c s="34" t="s">
        <v>233</v>
      </c>
      <c s="35" t="s">
        <v>4</v>
      </c>
      <c s="6" t="s">
        <v>234</v>
      </c>
      <c s="36" t="s">
        <v>103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12.75">
      <c r="A113" s="35" t="s">
        <v>56</v>
      </c>
      <c r="E113" s="40" t="s">
        <v>4</v>
      </c>
    </row>
    <row r="114" spans="1:5" ht="12.75">
      <c r="A114" t="s">
        <v>57</v>
      </c>
      <c r="E114" s="39" t="s">
        <v>4</v>
      </c>
    </row>
    <row r="115" spans="1:16" ht="12.75">
      <c r="A115" t="s">
        <v>48</v>
      </c>
      <c s="34" t="s">
        <v>132</v>
      </c>
      <c s="34" t="s">
        <v>235</v>
      </c>
      <c s="35" t="s">
        <v>4</v>
      </c>
      <c s="6" t="s">
        <v>236</v>
      </c>
      <c s="36" t="s">
        <v>103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12.75">
      <c r="A117" s="35" t="s">
        <v>56</v>
      </c>
      <c r="E117" s="40" t="s">
        <v>4</v>
      </c>
    </row>
    <row r="118" spans="1:5" ht="12.75">
      <c r="A118" t="s">
        <v>57</v>
      </c>
      <c r="E118" s="39" t="s">
        <v>4</v>
      </c>
    </row>
    <row r="119" spans="1:16" ht="25.5">
      <c r="A119" t="s">
        <v>48</v>
      </c>
      <c s="34" t="s">
        <v>133</v>
      </c>
      <c s="34" t="s">
        <v>237</v>
      </c>
      <c s="35" t="s">
        <v>4</v>
      </c>
      <c s="6" t="s">
        <v>238</v>
      </c>
      <c s="36" t="s">
        <v>239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12.75">
      <c r="A121" s="35" t="s">
        <v>56</v>
      </c>
      <c r="E121" s="40" t="s">
        <v>4</v>
      </c>
    </row>
    <row r="122" spans="1:5" ht="12.75">
      <c r="A122" t="s">
        <v>57</v>
      </c>
      <c r="E122" s="39" t="s">
        <v>4</v>
      </c>
    </row>
    <row r="123" spans="1:16" ht="25.5">
      <c r="A123" t="s">
        <v>48</v>
      </c>
      <c s="34" t="s">
        <v>134</v>
      </c>
      <c s="34" t="s">
        <v>240</v>
      </c>
      <c s="35" t="s">
        <v>4</v>
      </c>
      <c s="6" t="s">
        <v>241</v>
      </c>
      <c s="36" t="s">
        <v>242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12.75">
      <c r="A125" s="35" t="s">
        <v>56</v>
      </c>
      <c r="E125" s="40" t="s">
        <v>4</v>
      </c>
    </row>
    <row r="126" spans="1:5" ht="12.75">
      <c r="A126" t="s">
        <v>57</v>
      </c>
      <c r="E126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1727</v>
      </c>
      <c r="E8" s="30" t="s">
        <v>1726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987</v>
      </c>
      <c s="35" t="s">
        <v>4</v>
      </c>
      <c s="6" t="s">
        <v>988</v>
      </c>
      <c s="36" t="s">
        <v>563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1728</v>
      </c>
    </row>
    <row r="13" spans="1:5" ht="140.25">
      <c r="A13" t="s">
        <v>57</v>
      </c>
      <c r="E13" s="39" t="s">
        <v>566</v>
      </c>
    </row>
    <row r="14" spans="1:13" ht="12.75">
      <c r="A14" t="s">
        <v>45</v>
      </c>
      <c r="C14" s="31" t="s">
        <v>797</v>
      </c>
      <c r="E14" s="33" t="s">
        <v>798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793</v>
      </c>
      <c s="35" t="s">
        <v>4</v>
      </c>
      <c s="6" t="s">
        <v>794</v>
      </c>
      <c s="36" t="s">
        <v>563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1117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51">
      <c r="A17" s="35" t="s">
        <v>56</v>
      </c>
      <c r="E17" s="40" t="s">
        <v>1696</v>
      </c>
    </row>
    <row r="18" spans="1:5" ht="140.25">
      <c r="A18" t="s">
        <v>57</v>
      </c>
      <c r="E18" s="39" t="s">
        <v>566</v>
      </c>
    </row>
    <row r="19" spans="1:16" ht="25.5">
      <c r="A19" t="s">
        <v>48</v>
      </c>
      <c s="34" t="s">
        <v>25</v>
      </c>
      <c s="34" t="s">
        <v>876</v>
      </c>
      <c s="35" t="s">
        <v>4</v>
      </c>
      <c s="6" t="s">
        <v>877</v>
      </c>
      <c s="36" t="s">
        <v>563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1117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38.25">
      <c r="A21" s="35" t="s">
        <v>56</v>
      </c>
      <c r="E21" s="40" t="s">
        <v>1697</v>
      </c>
    </row>
    <row r="22" spans="1:5" ht="140.25">
      <c r="A22" t="s">
        <v>57</v>
      </c>
      <c r="E22" s="39" t="s">
        <v>566</v>
      </c>
    </row>
    <row r="23" spans="1:16" ht="12.75">
      <c r="A23" t="s">
        <v>48</v>
      </c>
      <c s="34" t="s">
        <v>63</v>
      </c>
      <c s="34" t="s">
        <v>1138</v>
      </c>
      <c s="35" t="s">
        <v>4</v>
      </c>
      <c s="6" t="s">
        <v>1139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1117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51">
      <c r="A25" s="35" t="s">
        <v>56</v>
      </c>
      <c r="E25" s="40" t="s">
        <v>1698</v>
      </c>
    </row>
    <row r="26" spans="1:5" ht="318.75">
      <c r="A26" t="s">
        <v>57</v>
      </c>
      <c r="E26" s="39" t="s">
        <v>806</v>
      </c>
    </row>
    <row r="27" spans="1:16" ht="12.75">
      <c r="A27" t="s">
        <v>48</v>
      </c>
      <c s="34" t="s">
        <v>67</v>
      </c>
      <c s="34" t="s">
        <v>812</v>
      </c>
      <c s="35" t="s">
        <v>4</v>
      </c>
      <c s="6" t="s">
        <v>813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1117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51">
      <c r="A29" s="35" t="s">
        <v>56</v>
      </c>
      <c r="E29" s="40" t="s">
        <v>1699</v>
      </c>
    </row>
    <row r="30" spans="1:5" ht="229.5">
      <c r="A30" t="s">
        <v>57</v>
      </c>
      <c r="E30" s="39" t="s">
        <v>815</v>
      </c>
    </row>
    <row r="31" spans="1:13" ht="12.75">
      <c r="A31" t="s">
        <v>45</v>
      </c>
      <c r="C31" s="31" t="s">
        <v>820</v>
      </c>
      <c r="E31" s="33" t="s">
        <v>821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70</v>
      </c>
      <c s="34" t="s">
        <v>1597</v>
      </c>
      <c s="35" t="s">
        <v>4</v>
      </c>
      <c s="6" t="s">
        <v>1598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1117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02">
      <c r="A34" s="35" t="s">
        <v>56</v>
      </c>
      <c r="E34" s="40" t="s">
        <v>1700</v>
      </c>
    </row>
    <row r="35" spans="1:5" ht="369.75">
      <c r="A35" t="s">
        <v>57</v>
      </c>
      <c r="E35" s="39" t="s">
        <v>1496</v>
      </c>
    </row>
    <row r="36" spans="1:16" ht="12.75">
      <c r="A36" t="s">
        <v>48</v>
      </c>
      <c s="34" t="s">
        <v>73</v>
      </c>
      <c s="34" t="s">
        <v>1600</v>
      </c>
      <c s="35" t="s">
        <v>4</v>
      </c>
      <c s="6" t="s">
        <v>1601</v>
      </c>
      <c s="36" t="s">
        <v>563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564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51">
      <c r="A38" s="35" t="s">
        <v>56</v>
      </c>
      <c r="E38" s="40" t="s">
        <v>1701</v>
      </c>
    </row>
    <row r="39" spans="1:5" ht="267.75">
      <c r="A39" t="s">
        <v>57</v>
      </c>
      <c r="E39" s="39" t="s">
        <v>1186</v>
      </c>
    </row>
    <row r="40" spans="1:16" ht="25.5">
      <c r="A40" t="s">
        <v>48</v>
      </c>
      <c s="34" t="s">
        <v>76</v>
      </c>
      <c s="34" t="s">
        <v>1660</v>
      </c>
      <c s="35" t="s">
        <v>4</v>
      </c>
      <c s="6" t="s">
        <v>1661</v>
      </c>
      <c s="36" t="s">
        <v>729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564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25.5">
      <c r="A42" s="35" t="s">
        <v>56</v>
      </c>
      <c r="E42" s="40" t="s">
        <v>1729</v>
      </c>
    </row>
    <row r="43" spans="1:5" ht="102">
      <c r="A43" t="s">
        <v>57</v>
      </c>
      <c r="E43" s="39" t="s">
        <v>1663</v>
      </c>
    </row>
    <row r="44" spans="1:13" ht="12.75">
      <c r="A44" t="s">
        <v>45</v>
      </c>
      <c r="C44" s="31" t="s">
        <v>837</v>
      </c>
      <c r="E44" s="33" t="s">
        <v>838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80</v>
      </c>
      <c s="34" t="s">
        <v>839</v>
      </c>
      <c s="35" t="s">
        <v>4</v>
      </c>
      <c s="6" t="s">
        <v>840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1117</v>
      </c>
      <c>
        <f>(M45*0)/100</f>
      </c>
      <c t="s">
        <v>54</v>
      </c>
    </row>
    <row r="46" spans="1:5" ht="12.75">
      <c r="A46" s="35" t="s">
        <v>55</v>
      </c>
      <c r="E46" s="39" t="s">
        <v>4</v>
      </c>
    </row>
    <row r="47" spans="1:5" ht="89.25">
      <c r="A47" s="35" t="s">
        <v>56</v>
      </c>
      <c r="E47" s="40" t="s">
        <v>1703</v>
      </c>
    </row>
    <row r="48" spans="1:5" ht="369.75">
      <c r="A48" t="s">
        <v>57</v>
      </c>
      <c r="E48" s="39" t="s">
        <v>842</v>
      </c>
    </row>
    <row r="49" spans="1:13" ht="12.75">
      <c r="A49" t="s">
        <v>45</v>
      </c>
      <c r="C49" s="31" t="s">
        <v>721</v>
      </c>
      <c r="E49" s="33" t="s">
        <v>722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85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564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12.75">
      <c r="A53" t="s">
        <v>57</v>
      </c>
      <c r="E53" s="39" t="s">
        <v>1126</v>
      </c>
    </row>
    <row r="54" spans="1:16" ht="12.75">
      <c r="A54" t="s">
        <v>48</v>
      </c>
      <c s="34" t="s">
        <v>88</v>
      </c>
      <c s="34" t="s">
        <v>1622</v>
      </c>
      <c s="35" t="s">
        <v>4</v>
      </c>
      <c s="6" t="s">
        <v>1623</v>
      </c>
      <c s="36" t="s">
        <v>962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564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02">
      <c r="A56" s="35" t="s">
        <v>56</v>
      </c>
      <c r="E56" s="40" t="s">
        <v>1730</v>
      </c>
    </row>
    <row r="57" spans="1:5" ht="357">
      <c r="A57" t="s">
        <v>57</v>
      </c>
      <c r="E57" s="39" t="s">
        <v>964</v>
      </c>
    </row>
    <row r="58" spans="1:16" ht="12.75">
      <c r="A58" t="s">
        <v>48</v>
      </c>
      <c s="34" t="s">
        <v>91</v>
      </c>
      <c s="34" t="s">
        <v>1625</v>
      </c>
      <c s="35" t="s">
        <v>4</v>
      </c>
      <c s="6" t="s">
        <v>1626</v>
      </c>
      <c s="36" t="s">
        <v>563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564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25.5">
      <c r="A60" s="35" t="s">
        <v>56</v>
      </c>
      <c r="E60" s="40" t="s">
        <v>1666</v>
      </c>
    </row>
    <row r="61" spans="1:5" ht="25.5">
      <c r="A61" t="s">
        <v>57</v>
      </c>
      <c r="E61" s="39" t="s">
        <v>1628</v>
      </c>
    </row>
    <row r="62" spans="1:16" ht="12.75">
      <c r="A62" t="s">
        <v>48</v>
      </c>
      <c s="34" t="s">
        <v>94</v>
      </c>
      <c s="34" t="s">
        <v>1258</v>
      </c>
      <c s="35" t="s">
        <v>4</v>
      </c>
      <c s="6" t="s">
        <v>1259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1117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38.25">
      <c r="A64" s="35" t="s">
        <v>56</v>
      </c>
      <c r="E64" s="40" t="s">
        <v>1705</v>
      </c>
    </row>
    <row r="65" spans="1:5" ht="102">
      <c r="A65" t="s">
        <v>57</v>
      </c>
      <c r="E65" s="39" t="s">
        <v>1261</v>
      </c>
    </row>
    <row r="66" spans="1:16" ht="12.75">
      <c r="A66" t="s">
        <v>48</v>
      </c>
      <c s="34" t="s">
        <v>96</v>
      </c>
      <c s="34" t="s">
        <v>1668</v>
      </c>
      <c s="35" t="s">
        <v>4</v>
      </c>
      <c s="6" t="s">
        <v>1669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1117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38.25">
      <c r="A68" s="35" t="s">
        <v>56</v>
      </c>
      <c r="E68" s="40" t="s">
        <v>1731</v>
      </c>
    </row>
    <row r="69" spans="1:5" ht="102">
      <c r="A69" t="s">
        <v>57</v>
      </c>
      <c r="E69" s="39" t="s">
        <v>1261</v>
      </c>
    </row>
    <row r="70" spans="1:16" ht="12.75">
      <c r="A70" t="s">
        <v>48</v>
      </c>
      <c s="34" t="s">
        <v>100</v>
      </c>
      <c s="34" t="s">
        <v>1671</v>
      </c>
      <c s="35" t="s">
        <v>4</v>
      </c>
      <c s="6" t="s">
        <v>1672</v>
      </c>
      <c s="36" t="s">
        <v>563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1117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38.25">
      <c r="A72" s="35" t="s">
        <v>56</v>
      </c>
      <c r="E72" s="40" t="s">
        <v>1732</v>
      </c>
    </row>
    <row r="73" spans="1:5" ht="102">
      <c r="A73" t="s">
        <v>57</v>
      </c>
      <c r="E73" s="39" t="s">
        <v>1265</v>
      </c>
    </row>
    <row r="74" spans="1:16" ht="12.75">
      <c r="A74" t="s">
        <v>48</v>
      </c>
      <c s="34" t="s">
        <v>104</v>
      </c>
      <c s="34" t="s">
        <v>1674</v>
      </c>
      <c s="35" t="s">
        <v>4</v>
      </c>
      <c s="6" t="s">
        <v>1675</v>
      </c>
      <c s="36" t="s">
        <v>563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564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38.25">
      <c r="A76" s="35" t="s">
        <v>56</v>
      </c>
      <c r="E76" s="40" t="s">
        <v>1733</v>
      </c>
    </row>
    <row r="77" spans="1:5" ht="76.5">
      <c r="A77" t="s">
        <v>57</v>
      </c>
      <c r="E77" s="39" t="s">
        <v>1269</v>
      </c>
    </row>
    <row r="78" spans="1:13" ht="12.75">
      <c r="A78" t="s">
        <v>45</v>
      </c>
      <c r="C78" s="31" t="s">
        <v>1345</v>
      </c>
      <c r="E78" s="33" t="s">
        <v>1346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107</v>
      </c>
      <c s="34" t="s">
        <v>1677</v>
      </c>
      <c s="35" t="s">
        <v>4</v>
      </c>
      <c s="6" t="s">
        <v>1678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564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25.5">
      <c r="A81" s="35" t="s">
        <v>56</v>
      </c>
      <c r="E81" s="40" t="s">
        <v>1709</v>
      </c>
    </row>
    <row r="82" spans="1:5" ht="153">
      <c r="A82" t="s">
        <v>57</v>
      </c>
      <c r="E82" s="39" t="s">
        <v>1190</v>
      </c>
    </row>
    <row r="83" spans="1:13" ht="12.75">
      <c r="A83" t="s">
        <v>45</v>
      </c>
      <c r="C83" s="31" t="s">
        <v>1292</v>
      </c>
      <c r="E83" s="33" t="s">
        <v>1293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110</v>
      </c>
      <c s="34" t="s">
        <v>1680</v>
      </c>
      <c s="35" t="s">
        <v>4</v>
      </c>
      <c s="6" t="s">
        <v>1681</v>
      </c>
      <c s="36" t="s">
        <v>729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564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25.5">
      <c r="A86" s="35" t="s">
        <v>56</v>
      </c>
      <c r="E86" s="40" t="s">
        <v>1734</v>
      </c>
    </row>
    <row r="87" spans="1:5" ht="102">
      <c r="A87" t="s">
        <v>57</v>
      </c>
      <c r="E87" s="39" t="s">
        <v>1297</v>
      </c>
    </row>
    <row r="88" spans="1:16" ht="12.75">
      <c r="A88" t="s">
        <v>48</v>
      </c>
      <c s="34" t="s">
        <v>113</v>
      </c>
      <c s="34" t="s">
        <v>1683</v>
      </c>
      <c s="35" t="s">
        <v>4</v>
      </c>
      <c s="6" t="s">
        <v>1684</v>
      </c>
      <c s="36" t="s">
        <v>729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1117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191.25">
      <c r="A90" s="35" t="s">
        <v>56</v>
      </c>
      <c r="E90" s="40" t="s">
        <v>1735</v>
      </c>
    </row>
    <row r="91" spans="1:5" ht="102">
      <c r="A91" t="s">
        <v>57</v>
      </c>
      <c r="E91" s="39" t="s">
        <v>1297</v>
      </c>
    </row>
    <row r="92" spans="1:16" ht="12.75">
      <c r="A92" t="s">
        <v>48</v>
      </c>
      <c s="34" t="s">
        <v>116</v>
      </c>
      <c s="34" t="s">
        <v>1686</v>
      </c>
      <c s="35" t="s">
        <v>4</v>
      </c>
      <c s="6" t="s">
        <v>1687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25.5">
      <c r="A94" s="35" t="s">
        <v>56</v>
      </c>
      <c r="E94" s="40" t="s">
        <v>1736</v>
      </c>
    </row>
    <row r="95" spans="1:5" ht="127.5">
      <c r="A95" t="s">
        <v>57</v>
      </c>
      <c r="E95" s="39" t="s">
        <v>1689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1739</v>
      </c>
      <c r="E8" s="30" t="s">
        <v>1738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987</v>
      </c>
      <c s="35" t="s">
        <v>4</v>
      </c>
      <c s="6" t="s">
        <v>988</v>
      </c>
      <c s="36" t="s">
        <v>563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1740</v>
      </c>
    </row>
    <row r="13" spans="1:5" ht="140.25">
      <c r="A13" t="s">
        <v>57</v>
      </c>
      <c r="E13" s="39" t="s">
        <v>566</v>
      </c>
    </row>
    <row r="14" spans="1:13" ht="12.75">
      <c r="A14" t="s">
        <v>45</v>
      </c>
      <c r="C14" s="31" t="s">
        <v>797</v>
      </c>
      <c r="E14" s="33" t="s">
        <v>798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793</v>
      </c>
      <c s="35" t="s">
        <v>4</v>
      </c>
      <c s="6" t="s">
        <v>794</v>
      </c>
      <c s="36" t="s">
        <v>563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1117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51">
      <c r="A17" s="35" t="s">
        <v>56</v>
      </c>
      <c r="E17" s="40" t="s">
        <v>1696</v>
      </c>
    </row>
    <row r="18" spans="1:5" ht="140.25">
      <c r="A18" t="s">
        <v>57</v>
      </c>
      <c r="E18" s="39" t="s">
        <v>566</v>
      </c>
    </row>
    <row r="19" spans="1:16" ht="25.5">
      <c r="A19" t="s">
        <v>48</v>
      </c>
      <c s="34" t="s">
        <v>25</v>
      </c>
      <c s="34" t="s">
        <v>876</v>
      </c>
      <c s="35" t="s">
        <v>4</v>
      </c>
      <c s="6" t="s">
        <v>877</v>
      </c>
      <c s="36" t="s">
        <v>563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1117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38.25">
      <c r="A21" s="35" t="s">
        <v>56</v>
      </c>
      <c r="E21" s="40" t="s">
        <v>1697</v>
      </c>
    </row>
    <row r="22" spans="1:5" ht="140.25">
      <c r="A22" t="s">
        <v>57</v>
      </c>
      <c r="E22" s="39" t="s">
        <v>566</v>
      </c>
    </row>
    <row r="23" spans="1:16" ht="12.75">
      <c r="A23" t="s">
        <v>48</v>
      </c>
      <c s="34" t="s">
        <v>63</v>
      </c>
      <c s="34" t="s">
        <v>1138</v>
      </c>
      <c s="35" t="s">
        <v>4</v>
      </c>
      <c s="6" t="s">
        <v>1139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1117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51">
      <c r="A25" s="35" t="s">
        <v>56</v>
      </c>
      <c r="E25" s="40" t="s">
        <v>1698</v>
      </c>
    </row>
    <row r="26" spans="1:5" ht="318.75">
      <c r="A26" t="s">
        <v>57</v>
      </c>
      <c r="E26" s="39" t="s">
        <v>806</v>
      </c>
    </row>
    <row r="27" spans="1:16" ht="12.75">
      <c r="A27" t="s">
        <v>48</v>
      </c>
      <c s="34" t="s">
        <v>67</v>
      </c>
      <c s="34" t="s">
        <v>812</v>
      </c>
      <c s="35" t="s">
        <v>4</v>
      </c>
      <c s="6" t="s">
        <v>813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1117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51">
      <c r="A29" s="35" t="s">
        <v>56</v>
      </c>
      <c r="E29" s="40" t="s">
        <v>1699</v>
      </c>
    </row>
    <row r="30" spans="1:5" ht="229.5">
      <c r="A30" t="s">
        <v>57</v>
      </c>
      <c r="E30" s="39" t="s">
        <v>815</v>
      </c>
    </row>
    <row r="31" spans="1:13" ht="12.75">
      <c r="A31" t="s">
        <v>45</v>
      </c>
      <c r="C31" s="31" t="s">
        <v>820</v>
      </c>
      <c r="E31" s="33" t="s">
        <v>821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70</v>
      </c>
      <c s="34" t="s">
        <v>1597</v>
      </c>
      <c s="35" t="s">
        <v>4</v>
      </c>
      <c s="6" t="s">
        <v>1598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1117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02">
      <c r="A34" s="35" t="s">
        <v>56</v>
      </c>
      <c r="E34" s="40" t="s">
        <v>1700</v>
      </c>
    </row>
    <row r="35" spans="1:5" ht="369.75">
      <c r="A35" t="s">
        <v>57</v>
      </c>
      <c r="E35" s="39" t="s">
        <v>1496</v>
      </c>
    </row>
    <row r="36" spans="1:16" ht="12.75">
      <c r="A36" t="s">
        <v>48</v>
      </c>
      <c s="34" t="s">
        <v>73</v>
      </c>
      <c s="34" t="s">
        <v>1600</v>
      </c>
      <c s="35" t="s">
        <v>4</v>
      </c>
      <c s="6" t="s">
        <v>1601</v>
      </c>
      <c s="36" t="s">
        <v>563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564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51">
      <c r="A38" s="35" t="s">
        <v>56</v>
      </c>
      <c r="E38" s="40" t="s">
        <v>1701</v>
      </c>
    </row>
    <row r="39" spans="1:5" ht="267.75">
      <c r="A39" t="s">
        <v>57</v>
      </c>
      <c r="E39" s="39" t="s">
        <v>1186</v>
      </c>
    </row>
    <row r="40" spans="1:16" ht="25.5">
      <c r="A40" t="s">
        <v>48</v>
      </c>
      <c s="34" t="s">
        <v>76</v>
      </c>
      <c s="34" t="s">
        <v>1660</v>
      </c>
      <c s="35" t="s">
        <v>4</v>
      </c>
      <c s="6" t="s">
        <v>1661</v>
      </c>
      <c s="36" t="s">
        <v>729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564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25.5">
      <c r="A42" s="35" t="s">
        <v>56</v>
      </c>
      <c r="E42" s="40" t="s">
        <v>1729</v>
      </c>
    </row>
    <row r="43" spans="1:5" ht="102">
      <c r="A43" t="s">
        <v>57</v>
      </c>
      <c r="E43" s="39" t="s">
        <v>1663</v>
      </c>
    </row>
    <row r="44" spans="1:13" ht="12.75">
      <c r="A44" t="s">
        <v>45</v>
      </c>
      <c r="C44" s="31" t="s">
        <v>837</v>
      </c>
      <c r="E44" s="33" t="s">
        <v>838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80</v>
      </c>
      <c s="34" t="s">
        <v>839</v>
      </c>
      <c s="35" t="s">
        <v>4</v>
      </c>
      <c s="6" t="s">
        <v>840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1117</v>
      </c>
      <c>
        <f>(M45*0)/100</f>
      </c>
      <c t="s">
        <v>54</v>
      </c>
    </row>
    <row r="46" spans="1:5" ht="12.75">
      <c r="A46" s="35" t="s">
        <v>55</v>
      </c>
      <c r="E46" s="39" t="s">
        <v>4</v>
      </c>
    </row>
    <row r="47" spans="1:5" ht="89.25">
      <c r="A47" s="35" t="s">
        <v>56</v>
      </c>
      <c r="E47" s="40" t="s">
        <v>1703</v>
      </c>
    </row>
    <row r="48" spans="1:5" ht="369.75">
      <c r="A48" t="s">
        <v>57</v>
      </c>
      <c r="E48" s="39" t="s">
        <v>842</v>
      </c>
    </row>
    <row r="49" spans="1:13" ht="12.75">
      <c r="A49" t="s">
        <v>45</v>
      </c>
      <c r="C49" s="31" t="s">
        <v>721</v>
      </c>
      <c r="E49" s="33" t="s">
        <v>722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85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564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12.75">
      <c r="A53" t="s">
        <v>57</v>
      </c>
      <c r="E53" s="39" t="s">
        <v>1126</v>
      </c>
    </row>
    <row r="54" spans="1:16" ht="12.75">
      <c r="A54" t="s">
        <v>48</v>
      </c>
      <c s="34" t="s">
        <v>88</v>
      </c>
      <c s="34" t="s">
        <v>1622</v>
      </c>
      <c s="35" t="s">
        <v>4</v>
      </c>
      <c s="6" t="s">
        <v>1623</v>
      </c>
      <c s="36" t="s">
        <v>962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564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02">
      <c r="A56" s="35" t="s">
        <v>56</v>
      </c>
      <c r="E56" s="40" t="s">
        <v>1741</v>
      </c>
    </row>
    <row r="57" spans="1:5" ht="357">
      <c r="A57" t="s">
        <v>57</v>
      </c>
      <c r="E57" s="39" t="s">
        <v>964</v>
      </c>
    </row>
    <row r="58" spans="1:16" ht="12.75">
      <c r="A58" t="s">
        <v>48</v>
      </c>
      <c s="34" t="s">
        <v>91</v>
      </c>
      <c s="34" t="s">
        <v>1625</v>
      </c>
      <c s="35" t="s">
        <v>4</v>
      </c>
      <c s="6" t="s">
        <v>1626</v>
      </c>
      <c s="36" t="s">
        <v>563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564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25.5">
      <c r="A60" s="35" t="s">
        <v>56</v>
      </c>
      <c r="E60" s="40" t="s">
        <v>1666</v>
      </c>
    </row>
    <row r="61" spans="1:5" ht="25.5">
      <c r="A61" t="s">
        <v>57</v>
      </c>
      <c r="E61" s="39" t="s">
        <v>1628</v>
      </c>
    </row>
    <row r="62" spans="1:16" ht="12.75">
      <c r="A62" t="s">
        <v>48</v>
      </c>
      <c s="34" t="s">
        <v>94</v>
      </c>
      <c s="34" t="s">
        <v>1258</v>
      </c>
      <c s="35" t="s">
        <v>4</v>
      </c>
      <c s="6" t="s">
        <v>1259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1117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38.25">
      <c r="A64" s="35" t="s">
        <v>56</v>
      </c>
      <c r="E64" s="40" t="s">
        <v>1705</v>
      </c>
    </row>
    <row r="65" spans="1:5" ht="102">
      <c r="A65" t="s">
        <v>57</v>
      </c>
      <c r="E65" s="39" t="s">
        <v>1261</v>
      </c>
    </row>
    <row r="66" spans="1:16" ht="12.75">
      <c r="A66" t="s">
        <v>48</v>
      </c>
      <c s="34" t="s">
        <v>96</v>
      </c>
      <c s="34" t="s">
        <v>1668</v>
      </c>
      <c s="35" t="s">
        <v>4</v>
      </c>
      <c s="6" t="s">
        <v>1669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1117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38.25">
      <c r="A68" s="35" t="s">
        <v>56</v>
      </c>
      <c r="E68" s="40" t="s">
        <v>1742</v>
      </c>
    </row>
    <row r="69" spans="1:5" ht="102">
      <c r="A69" t="s">
        <v>57</v>
      </c>
      <c r="E69" s="39" t="s">
        <v>1261</v>
      </c>
    </row>
    <row r="70" spans="1:16" ht="12.75">
      <c r="A70" t="s">
        <v>48</v>
      </c>
      <c s="34" t="s">
        <v>100</v>
      </c>
      <c s="34" t="s">
        <v>1671</v>
      </c>
      <c s="35" t="s">
        <v>4</v>
      </c>
      <c s="6" t="s">
        <v>1672</v>
      </c>
      <c s="36" t="s">
        <v>563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1117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38.25">
      <c r="A72" s="35" t="s">
        <v>56</v>
      </c>
      <c r="E72" s="40" t="s">
        <v>1743</v>
      </c>
    </row>
    <row r="73" spans="1:5" ht="102">
      <c r="A73" t="s">
        <v>57</v>
      </c>
      <c r="E73" s="39" t="s">
        <v>1265</v>
      </c>
    </row>
    <row r="74" spans="1:16" ht="12.75">
      <c r="A74" t="s">
        <v>48</v>
      </c>
      <c s="34" t="s">
        <v>104</v>
      </c>
      <c s="34" t="s">
        <v>1674</v>
      </c>
      <c s="35" t="s">
        <v>4</v>
      </c>
      <c s="6" t="s">
        <v>1675</v>
      </c>
      <c s="36" t="s">
        <v>563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564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38.25">
      <c r="A76" s="35" t="s">
        <v>56</v>
      </c>
      <c r="E76" s="40" t="s">
        <v>1744</v>
      </c>
    </row>
    <row r="77" spans="1:5" ht="76.5">
      <c r="A77" t="s">
        <v>57</v>
      </c>
      <c r="E77" s="39" t="s">
        <v>1269</v>
      </c>
    </row>
    <row r="78" spans="1:13" ht="12.75">
      <c r="A78" t="s">
        <v>45</v>
      </c>
      <c r="C78" s="31" t="s">
        <v>1345</v>
      </c>
      <c r="E78" s="33" t="s">
        <v>1346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107</v>
      </c>
      <c s="34" t="s">
        <v>1677</v>
      </c>
      <c s="35" t="s">
        <v>4</v>
      </c>
      <c s="6" t="s">
        <v>1678</v>
      </c>
      <c s="36" t="s">
        <v>103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564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25.5">
      <c r="A81" s="35" t="s">
        <v>56</v>
      </c>
      <c r="E81" s="40" t="s">
        <v>1709</v>
      </c>
    </row>
    <row r="82" spans="1:5" ht="153">
      <c r="A82" t="s">
        <v>57</v>
      </c>
      <c r="E82" s="39" t="s">
        <v>1190</v>
      </c>
    </row>
    <row r="83" spans="1:13" ht="12.75">
      <c r="A83" t="s">
        <v>45</v>
      </c>
      <c r="C83" s="31" t="s">
        <v>1292</v>
      </c>
      <c r="E83" s="33" t="s">
        <v>1293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110</v>
      </c>
      <c s="34" t="s">
        <v>1680</v>
      </c>
      <c s="35" t="s">
        <v>4</v>
      </c>
      <c s="6" t="s">
        <v>1681</v>
      </c>
      <c s="36" t="s">
        <v>729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564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25.5">
      <c r="A86" s="35" t="s">
        <v>56</v>
      </c>
      <c r="E86" s="40" t="s">
        <v>1745</v>
      </c>
    </row>
    <row r="87" spans="1:5" ht="102">
      <c r="A87" t="s">
        <v>57</v>
      </c>
      <c r="E87" s="39" t="s">
        <v>1297</v>
      </c>
    </row>
    <row r="88" spans="1:16" ht="12.75">
      <c r="A88" t="s">
        <v>48</v>
      </c>
      <c s="34" t="s">
        <v>113</v>
      </c>
      <c s="34" t="s">
        <v>1683</v>
      </c>
      <c s="35" t="s">
        <v>4</v>
      </c>
      <c s="6" t="s">
        <v>1684</v>
      </c>
      <c s="36" t="s">
        <v>729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1117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140.25">
      <c r="A90" s="35" t="s">
        <v>56</v>
      </c>
      <c r="E90" s="40" t="s">
        <v>1746</v>
      </c>
    </row>
    <row r="91" spans="1:5" ht="102">
      <c r="A91" t="s">
        <v>57</v>
      </c>
      <c r="E91" s="39" t="s">
        <v>1297</v>
      </c>
    </row>
    <row r="92" spans="1:16" ht="12.75">
      <c r="A92" t="s">
        <v>48</v>
      </c>
      <c s="34" t="s">
        <v>116</v>
      </c>
      <c s="34" t="s">
        <v>1686</v>
      </c>
      <c s="35" t="s">
        <v>4</v>
      </c>
      <c s="6" t="s">
        <v>1687</v>
      </c>
      <c s="36" t="s">
        <v>62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564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25.5">
      <c r="A94" s="35" t="s">
        <v>56</v>
      </c>
      <c r="E94" s="40" t="s">
        <v>1736</v>
      </c>
    </row>
    <row r="95" spans="1:5" ht="127.5">
      <c r="A95" t="s">
        <v>57</v>
      </c>
      <c r="E95" s="39" t="s">
        <v>1689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1749</v>
      </c>
      <c r="E8" s="30" t="s">
        <v>1748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721</v>
      </c>
      <c r="E9" s="33" t="s">
        <v>722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1622</v>
      </c>
      <c s="35" t="s">
        <v>4</v>
      </c>
      <c s="6" t="s">
        <v>1623</v>
      </c>
      <c s="36" t="s">
        <v>962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1750</v>
      </c>
    </row>
    <row r="13" spans="1:5" ht="357">
      <c r="A13" t="s">
        <v>57</v>
      </c>
      <c r="E13" s="39" t="s">
        <v>964</v>
      </c>
    </row>
    <row r="14" spans="1:13" ht="12.75">
      <c r="A14" t="s">
        <v>45</v>
      </c>
      <c r="C14" s="31" t="s">
        <v>1292</v>
      </c>
      <c r="E14" s="33" t="s">
        <v>1293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1680</v>
      </c>
      <c s="35" t="s">
        <v>4</v>
      </c>
      <c s="6" t="s">
        <v>1681</v>
      </c>
      <c s="36" t="s">
        <v>729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564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25.5">
      <c r="A17" s="35" t="s">
        <v>56</v>
      </c>
      <c r="E17" s="40" t="s">
        <v>1751</v>
      </c>
    </row>
    <row r="18" spans="1:5" ht="102">
      <c r="A18" t="s">
        <v>57</v>
      </c>
      <c r="E18" s="39" t="s">
        <v>1297</v>
      </c>
    </row>
    <row r="19" spans="1:16" ht="12.75">
      <c r="A19" t="s">
        <v>48</v>
      </c>
      <c s="34" t="s">
        <v>25</v>
      </c>
      <c s="34" t="s">
        <v>1683</v>
      </c>
      <c s="35" t="s">
        <v>4</v>
      </c>
      <c s="6" t="s">
        <v>1684</v>
      </c>
      <c s="36" t="s">
        <v>729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1117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102">
      <c r="A21" s="35" t="s">
        <v>56</v>
      </c>
      <c r="E21" s="40" t="s">
        <v>1752</v>
      </c>
    </row>
    <row r="22" spans="1:5" ht="102">
      <c r="A22" t="s">
        <v>57</v>
      </c>
      <c r="E22" s="39" t="s">
        <v>1297</v>
      </c>
    </row>
    <row r="23" spans="1:16" ht="12.75">
      <c r="A23" t="s">
        <v>48</v>
      </c>
      <c s="34" t="s">
        <v>63</v>
      </c>
      <c s="34" t="s">
        <v>1753</v>
      </c>
      <c s="35" t="s">
        <v>4</v>
      </c>
      <c s="6" t="s">
        <v>1754</v>
      </c>
      <c s="36" t="s">
        <v>62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564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25.5">
      <c r="A25" s="35" t="s">
        <v>56</v>
      </c>
      <c r="E25" s="40" t="s">
        <v>1755</v>
      </c>
    </row>
    <row r="26" spans="1:5" ht="127.5">
      <c r="A26" t="s">
        <v>57</v>
      </c>
      <c r="E26" s="39" t="s">
        <v>1689</v>
      </c>
    </row>
    <row r="27" spans="1:16" ht="12.75">
      <c r="A27" t="s">
        <v>48</v>
      </c>
      <c s="34" t="s">
        <v>67</v>
      </c>
      <c s="34" t="s">
        <v>1756</v>
      </c>
      <c s="35" t="s">
        <v>4</v>
      </c>
      <c s="6" t="s">
        <v>1757</v>
      </c>
      <c s="36" t="s">
        <v>962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114.75">
      <c r="A29" s="35" t="s">
        <v>56</v>
      </c>
      <c r="E29" s="40" t="s">
        <v>1758</v>
      </c>
    </row>
    <row r="30" spans="1:5" ht="102">
      <c r="A30" t="s">
        <v>57</v>
      </c>
      <c r="E30" s="39" t="s">
        <v>1297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1761</v>
      </c>
      <c r="E8" s="30" t="s">
        <v>1760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930</v>
      </c>
      <c r="E9" s="33" t="s">
        <v>931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1762</v>
      </c>
      <c s="35" t="s">
        <v>4</v>
      </c>
      <c s="6" t="s">
        <v>1763</v>
      </c>
      <c s="36" t="s">
        <v>729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1764</v>
      </c>
    </row>
    <row r="13" spans="1:5" ht="76.5">
      <c r="A13" t="s">
        <v>57</v>
      </c>
      <c r="E13" s="39" t="s">
        <v>935</v>
      </c>
    </row>
    <row r="14" spans="1:13" ht="12.75">
      <c r="A14" t="s">
        <v>45</v>
      </c>
      <c r="C14" s="31" t="s">
        <v>721</v>
      </c>
      <c r="E14" s="33" t="s">
        <v>722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1545</v>
      </c>
      <c s="35" t="s">
        <v>4</v>
      </c>
      <c s="6" t="s">
        <v>1546</v>
      </c>
      <c s="36" t="s">
        <v>962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564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38.25">
      <c r="A17" s="35" t="s">
        <v>56</v>
      </c>
      <c r="E17" s="40" t="s">
        <v>1765</v>
      </c>
    </row>
    <row r="18" spans="1:5" ht="409.5">
      <c r="A18" t="s">
        <v>57</v>
      </c>
      <c r="E18" s="39" t="s">
        <v>1548</v>
      </c>
    </row>
    <row r="19" spans="1:16" ht="12.75">
      <c r="A19" t="s">
        <v>48</v>
      </c>
      <c s="34" t="s">
        <v>25</v>
      </c>
      <c s="34" t="s">
        <v>960</v>
      </c>
      <c s="35" t="s">
        <v>4</v>
      </c>
      <c s="6" t="s">
        <v>961</v>
      </c>
      <c s="36" t="s">
        <v>962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564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25.5">
      <c r="A21" s="35" t="s">
        <v>56</v>
      </c>
      <c r="E21" s="40" t="s">
        <v>1766</v>
      </c>
    </row>
    <row r="22" spans="1:5" ht="357">
      <c r="A22" t="s">
        <v>57</v>
      </c>
      <c r="E22" s="39" t="s">
        <v>964</v>
      </c>
    </row>
    <row r="23" spans="1:16" ht="12.75">
      <c r="A23" t="s">
        <v>48</v>
      </c>
      <c s="34" t="s">
        <v>63</v>
      </c>
      <c s="34" t="s">
        <v>1622</v>
      </c>
      <c s="35" t="s">
        <v>4</v>
      </c>
      <c s="6" t="s">
        <v>1623</v>
      </c>
      <c s="36" t="s">
        <v>962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564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25.5">
      <c r="A25" s="35" t="s">
        <v>56</v>
      </c>
      <c r="E25" s="40" t="s">
        <v>1767</v>
      </c>
    </row>
    <row r="26" spans="1:5" ht="357">
      <c r="A26" t="s">
        <v>57</v>
      </c>
      <c r="E26" s="39" t="s">
        <v>964</v>
      </c>
    </row>
    <row r="27" spans="1:16" ht="12.75">
      <c r="A27" t="s">
        <v>48</v>
      </c>
      <c s="34" t="s">
        <v>67</v>
      </c>
      <c s="34" t="s">
        <v>1768</v>
      </c>
      <c s="35" t="s">
        <v>4</v>
      </c>
      <c s="6" t="s">
        <v>1769</v>
      </c>
      <c s="36" t="s">
        <v>103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5.5">
      <c r="A29" s="35" t="s">
        <v>56</v>
      </c>
      <c r="E29" s="40" t="s">
        <v>1770</v>
      </c>
    </row>
    <row r="30" spans="1:5" ht="409.5">
      <c r="A30" t="s">
        <v>57</v>
      </c>
      <c r="E30" s="39" t="s">
        <v>1548</v>
      </c>
    </row>
    <row r="31" spans="1:16" ht="12.75">
      <c r="A31" t="s">
        <v>48</v>
      </c>
      <c s="34" t="s">
        <v>70</v>
      </c>
      <c s="34" t="s">
        <v>1771</v>
      </c>
      <c s="35" t="s">
        <v>4</v>
      </c>
      <c s="6" t="s">
        <v>1772</v>
      </c>
      <c s="36" t="s">
        <v>103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564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25.5">
      <c r="A33" s="35" t="s">
        <v>56</v>
      </c>
      <c r="E33" s="40" t="s">
        <v>1773</v>
      </c>
    </row>
    <row r="34" spans="1:5" ht="409.5">
      <c r="A34" t="s">
        <v>57</v>
      </c>
      <c r="E34" s="39" t="s">
        <v>1548</v>
      </c>
    </row>
    <row r="35" spans="1:13" ht="12.75">
      <c r="A35" t="s">
        <v>45</v>
      </c>
      <c r="C35" s="31" t="s">
        <v>1304</v>
      </c>
      <c r="E35" s="33" t="s">
        <v>1305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73</v>
      </c>
      <c s="34" t="s">
        <v>1774</v>
      </c>
      <c s="35" t="s">
        <v>4</v>
      </c>
      <c s="6" t="s">
        <v>1775</v>
      </c>
      <c s="36" t="s">
        <v>729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564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25.5">
      <c r="A38" s="35" t="s">
        <v>56</v>
      </c>
      <c r="E38" s="40" t="s">
        <v>1776</v>
      </c>
    </row>
    <row r="39" spans="1:5" ht="51">
      <c r="A39" t="s">
        <v>57</v>
      </c>
      <c r="E39" s="39" t="s">
        <v>1777</v>
      </c>
    </row>
    <row r="40" spans="1:13" ht="12.75">
      <c r="A40" t="s">
        <v>45</v>
      </c>
      <c r="C40" s="31" t="s">
        <v>1778</v>
      </c>
      <c r="E40" s="33" t="s">
        <v>1779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76</v>
      </c>
      <c s="34" t="s">
        <v>1780</v>
      </c>
      <c s="35" t="s">
        <v>4</v>
      </c>
      <c s="6" t="s">
        <v>1781</v>
      </c>
      <c s="36" t="s">
        <v>729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564</v>
      </c>
      <c>
        <f>(M41*0)/100</f>
      </c>
      <c t="s">
        <v>54</v>
      </c>
    </row>
    <row r="42" spans="1:5" ht="12.75">
      <c r="A42" s="35" t="s">
        <v>55</v>
      </c>
      <c r="E42" s="39" t="s">
        <v>4</v>
      </c>
    </row>
    <row r="43" spans="1:5" ht="25.5">
      <c r="A43" s="35" t="s">
        <v>56</v>
      </c>
      <c r="E43" s="40" t="s">
        <v>1782</v>
      </c>
    </row>
    <row r="44" spans="1:5" ht="38.25">
      <c r="A44" t="s">
        <v>57</v>
      </c>
      <c r="E44" s="39" t="s">
        <v>1783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1786</v>
      </c>
      <c r="E8" s="30" t="s">
        <v>1785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930</v>
      </c>
      <c r="E9" s="33" t="s">
        <v>931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1762</v>
      </c>
      <c s="35" t="s">
        <v>4</v>
      </c>
      <c s="6" t="s">
        <v>1763</v>
      </c>
      <c s="36" t="s">
        <v>729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564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38.25">
      <c r="A12" s="35" t="s">
        <v>56</v>
      </c>
      <c r="E12" s="40" t="s">
        <v>1764</v>
      </c>
    </row>
    <row r="13" spans="1:5" ht="76.5">
      <c r="A13" t="s">
        <v>57</v>
      </c>
      <c r="E13" s="39" t="s">
        <v>935</v>
      </c>
    </row>
    <row r="14" spans="1:13" ht="12.75">
      <c r="A14" t="s">
        <v>45</v>
      </c>
      <c r="C14" s="31" t="s">
        <v>721</v>
      </c>
      <c r="E14" s="33" t="s">
        <v>722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1545</v>
      </c>
      <c s="35" t="s">
        <v>4</v>
      </c>
      <c s="6" t="s">
        <v>1546</v>
      </c>
      <c s="36" t="s">
        <v>962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564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38.25">
      <c r="A17" s="35" t="s">
        <v>56</v>
      </c>
      <c r="E17" s="40" t="s">
        <v>1787</v>
      </c>
    </row>
    <row r="18" spans="1:5" ht="409.5">
      <c r="A18" t="s">
        <v>57</v>
      </c>
      <c r="E18" s="39" t="s">
        <v>1548</v>
      </c>
    </row>
    <row r="19" spans="1:16" ht="12.75">
      <c r="A19" t="s">
        <v>48</v>
      </c>
      <c s="34" t="s">
        <v>25</v>
      </c>
      <c s="34" t="s">
        <v>960</v>
      </c>
      <c s="35" t="s">
        <v>4</v>
      </c>
      <c s="6" t="s">
        <v>961</v>
      </c>
      <c s="36" t="s">
        <v>962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564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25.5">
      <c r="A21" s="35" t="s">
        <v>56</v>
      </c>
      <c r="E21" s="40" t="s">
        <v>1788</v>
      </c>
    </row>
    <row r="22" spans="1:5" ht="357">
      <c r="A22" t="s">
        <v>57</v>
      </c>
      <c r="E22" s="39" t="s">
        <v>964</v>
      </c>
    </row>
    <row r="23" spans="1:16" ht="12.75">
      <c r="A23" t="s">
        <v>48</v>
      </c>
      <c s="34" t="s">
        <v>63</v>
      </c>
      <c s="34" t="s">
        <v>1622</v>
      </c>
      <c s="35" t="s">
        <v>4</v>
      </c>
      <c s="6" t="s">
        <v>1623</v>
      </c>
      <c s="36" t="s">
        <v>962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564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25.5">
      <c r="A25" s="35" t="s">
        <v>56</v>
      </c>
      <c r="E25" s="40" t="s">
        <v>1789</v>
      </c>
    </row>
    <row r="26" spans="1:5" ht="357">
      <c r="A26" t="s">
        <v>57</v>
      </c>
      <c r="E26" s="39" t="s">
        <v>964</v>
      </c>
    </row>
    <row r="27" spans="1:16" ht="12.75">
      <c r="A27" t="s">
        <v>48</v>
      </c>
      <c s="34" t="s">
        <v>67</v>
      </c>
      <c s="34" t="s">
        <v>1768</v>
      </c>
      <c s="35" t="s">
        <v>4</v>
      </c>
      <c s="6" t="s">
        <v>1769</v>
      </c>
      <c s="36" t="s">
        <v>103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564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5.5">
      <c r="A29" s="35" t="s">
        <v>56</v>
      </c>
      <c r="E29" s="40" t="s">
        <v>1790</v>
      </c>
    </row>
    <row r="30" spans="1:5" ht="409.5">
      <c r="A30" t="s">
        <v>57</v>
      </c>
      <c r="E30" s="39" t="s">
        <v>1548</v>
      </c>
    </row>
    <row r="31" spans="1:16" ht="12.75">
      <c r="A31" t="s">
        <v>48</v>
      </c>
      <c s="34" t="s">
        <v>70</v>
      </c>
      <c s="34" t="s">
        <v>1771</v>
      </c>
      <c s="35" t="s">
        <v>4</v>
      </c>
      <c s="6" t="s">
        <v>1772</v>
      </c>
      <c s="36" t="s">
        <v>103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564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25.5">
      <c r="A33" s="35" t="s">
        <v>56</v>
      </c>
      <c r="E33" s="40" t="s">
        <v>1791</v>
      </c>
    </row>
    <row r="34" spans="1:5" ht="409.5">
      <c r="A34" t="s">
        <v>57</v>
      </c>
      <c r="E34" s="39" t="s">
        <v>1548</v>
      </c>
    </row>
    <row r="35" spans="1:13" ht="12.75">
      <c r="A35" t="s">
        <v>45</v>
      </c>
      <c r="C35" s="31" t="s">
        <v>1304</v>
      </c>
      <c r="E35" s="33" t="s">
        <v>1305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73</v>
      </c>
      <c s="34" t="s">
        <v>1774</v>
      </c>
      <c s="35" t="s">
        <v>4</v>
      </c>
      <c s="6" t="s">
        <v>1775</v>
      </c>
      <c s="36" t="s">
        <v>729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564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25.5">
      <c r="A38" s="35" t="s">
        <v>56</v>
      </c>
      <c r="E38" s="40" t="s">
        <v>1792</v>
      </c>
    </row>
    <row r="39" spans="1:5" ht="51">
      <c r="A39" t="s">
        <v>57</v>
      </c>
      <c r="E39" s="39" t="s">
        <v>1777</v>
      </c>
    </row>
    <row r="40" spans="1:13" ht="12.75">
      <c r="A40" t="s">
        <v>45</v>
      </c>
      <c r="C40" s="31" t="s">
        <v>1778</v>
      </c>
      <c r="E40" s="33" t="s">
        <v>1779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76</v>
      </c>
      <c s="34" t="s">
        <v>1780</v>
      </c>
      <c s="35" t="s">
        <v>4</v>
      </c>
      <c s="6" t="s">
        <v>1781</v>
      </c>
      <c s="36" t="s">
        <v>729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564</v>
      </c>
      <c>
        <f>(M41*0)/100</f>
      </c>
      <c t="s">
        <v>54</v>
      </c>
    </row>
    <row r="42" spans="1:5" ht="12.75">
      <c r="A42" s="35" t="s">
        <v>55</v>
      </c>
      <c r="E42" s="39" t="s">
        <v>4</v>
      </c>
    </row>
    <row r="43" spans="1:5" ht="25.5">
      <c r="A43" s="35" t="s">
        <v>56</v>
      </c>
      <c r="E43" s="40" t="s">
        <v>1793</v>
      </c>
    </row>
    <row r="44" spans="1:5" ht="38.25">
      <c r="A44" t="s">
        <v>57</v>
      </c>
      <c r="E44" s="39" t="s">
        <v>1783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1796</v>
      </c>
      <c r="E8" s="30" t="s">
        <v>1795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1797</v>
      </c>
      <c r="E9" s="33" t="s">
        <v>1798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1799</v>
      </c>
      <c s="35" t="s">
        <v>4</v>
      </c>
      <c s="6" t="s">
        <v>1800</v>
      </c>
      <c s="36" t="s">
        <v>103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1801</v>
      </c>
    </row>
    <row r="13" spans="1:5" ht="191.25">
      <c r="A13" t="s">
        <v>57</v>
      </c>
      <c r="E13" s="39" t="s">
        <v>401</v>
      </c>
    </row>
    <row r="14" spans="1:13" ht="12.75">
      <c r="A14" t="s">
        <v>45</v>
      </c>
      <c r="C14" s="31" t="s">
        <v>820</v>
      </c>
      <c r="E14" s="33" t="s">
        <v>821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1594</v>
      </c>
      <c s="35" t="s">
        <v>4</v>
      </c>
      <c s="6" t="s">
        <v>1595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1117</v>
      </c>
      <c>
        <f>(M15*0)/100</f>
      </c>
      <c t="s">
        <v>54</v>
      </c>
    </row>
    <row r="16" spans="1:5" ht="12.75">
      <c r="A16" s="35" t="s">
        <v>55</v>
      </c>
      <c r="E16" s="39" t="s">
        <v>4</v>
      </c>
    </row>
    <row r="17" spans="1:5" ht="12.75">
      <c r="A17" s="35" t="s">
        <v>56</v>
      </c>
      <c r="E17" s="40" t="s">
        <v>1802</v>
      </c>
    </row>
    <row r="18" spans="1:5" ht="369.75">
      <c r="A18" t="s">
        <v>57</v>
      </c>
      <c r="E18" s="39" t="s">
        <v>1496</v>
      </c>
    </row>
    <row r="19" spans="1:13" ht="12.75">
      <c r="A19" t="s">
        <v>45</v>
      </c>
      <c r="C19" s="31" t="s">
        <v>721</v>
      </c>
      <c r="E19" s="33" t="s">
        <v>722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1803</v>
      </c>
      <c s="35" t="s">
        <v>4</v>
      </c>
      <c s="6" t="s">
        <v>1804</v>
      </c>
      <c s="36" t="s">
        <v>103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1117</v>
      </c>
      <c>
        <f>(M20*0)/100</f>
      </c>
      <c t="s">
        <v>54</v>
      </c>
    </row>
    <row r="21" spans="1:5" ht="12.75">
      <c r="A21" s="35" t="s">
        <v>55</v>
      </c>
      <c r="E21" s="39" t="s">
        <v>4</v>
      </c>
    </row>
    <row r="22" spans="1:5" ht="12.75">
      <c r="A22" s="35" t="s">
        <v>56</v>
      </c>
      <c r="E22" s="40" t="s">
        <v>1805</v>
      </c>
    </row>
    <row r="23" spans="1:5" ht="114.75">
      <c r="A23" t="s">
        <v>57</v>
      </c>
      <c r="E23" s="39" t="s">
        <v>1806</v>
      </c>
    </row>
    <row r="24" spans="1:16" ht="12.75">
      <c r="A24" t="s">
        <v>48</v>
      </c>
      <c s="34" t="s">
        <v>67</v>
      </c>
      <c s="34" t="s">
        <v>1807</v>
      </c>
      <c s="35" t="s">
        <v>4</v>
      </c>
      <c s="6" t="s">
        <v>1808</v>
      </c>
      <c s="36" t="s">
        <v>103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1117</v>
      </c>
      <c>
        <f>(M24*0)/100</f>
      </c>
      <c t="s">
        <v>54</v>
      </c>
    </row>
    <row r="25" spans="1:5" ht="12.75">
      <c r="A25" s="35" t="s">
        <v>55</v>
      </c>
      <c r="E25" s="39" t="s">
        <v>4</v>
      </c>
    </row>
    <row r="26" spans="1:5" ht="12.75">
      <c r="A26" s="35" t="s">
        <v>56</v>
      </c>
      <c r="E26" s="40" t="s">
        <v>4</v>
      </c>
    </row>
    <row r="27" spans="1:5" ht="127.5">
      <c r="A27" t="s">
        <v>57</v>
      </c>
      <c r="E27" s="39" t="s">
        <v>787</v>
      </c>
    </row>
    <row r="28" spans="1:16" ht="25.5">
      <c r="A28" t="s">
        <v>48</v>
      </c>
      <c s="34" t="s">
        <v>70</v>
      </c>
      <c s="34" t="s">
        <v>1809</v>
      </c>
      <c s="35" t="s">
        <v>4</v>
      </c>
      <c s="6" t="s">
        <v>1810</v>
      </c>
      <c s="36" t="s">
        <v>757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1117</v>
      </c>
      <c>
        <f>(M28*0)/100</f>
      </c>
      <c t="s">
        <v>54</v>
      </c>
    </row>
    <row r="29" spans="1:5" ht="12.75">
      <c r="A29" s="35" t="s">
        <v>55</v>
      </c>
      <c r="E29" s="39" t="s">
        <v>4</v>
      </c>
    </row>
    <row r="30" spans="1:5" ht="12.75">
      <c r="A30" s="35" t="s">
        <v>56</v>
      </c>
      <c r="E30" s="40" t="s">
        <v>4</v>
      </c>
    </row>
    <row r="31" spans="1:5" ht="127.5">
      <c r="A31" t="s">
        <v>57</v>
      </c>
      <c r="E31" s="39" t="s">
        <v>1811</v>
      </c>
    </row>
    <row r="32" spans="1:16" ht="12.75">
      <c r="A32" t="s">
        <v>48</v>
      </c>
      <c s="34" t="s">
        <v>73</v>
      </c>
      <c s="34" t="s">
        <v>1812</v>
      </c>
      <c s="35" t="s">
        <v>4</v>
      </c>
      <c s="6" t="s">
        <v>1813</v>
      </c>
      <c s="36" t="s">
        <v>103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27.5">
      <c r="A34" s="35" t="s">
        <v>56</v>
      </c>
      <c r="E34" s="40" t="s">
        <v>1814</v>
      </c>
    </row>
    <row r="35" spans="1:5" ht="12.75">
      <c r="A35" t="s">
        <v>57</v>
      </c>
      <c r="E35" s="39" t="s">
        <v>4</v>
      </c>
    </row>
    <row r="36" spans="1:16" ht="12.75">
      <c r="A36" t="s">
        <v>48</v>
      </c>
      <c s="34" t="s">
        <v>76</v>
      </c>
      <c s="34" t="s">
        <v>1815</v>
      </c>
      <c s="35" t="s">
        <v>4</v>
      </c>
      <c s="6" t="s">
        <v>1816</v>
      </c>
      <c s="36" t="s">
        <v>103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51">
      <c r="A38" s="35" t="s">
        <v>56</v>
      </c>
      <c r="E38" s="40" t="s">
        <v>1817</v>
      </c>
    </row>
    <row r="39" spans="1:5" ht="12.75">
      <c r="A39" t="s">
        <v>57</v>
      </c>
      <c r="E39" s="39" t="s">
        <v>4</v>
      </c>
    </row>
    <row r="40" spans="1:16" ht="12.75">
      <c r="A40" t="s">
        <v>48</v>
      </c>
      <c s="34" t="s">
        <v>80</v>
      </c>
      <c s="34" t="s">
        <v>1818</v>
      </c>
      <c s="35" t="s">
        <v>4</v>
      </c>
      <c s="6" t="s">
        <v>1819</v>
      </c>
      <c s="36" t="s">
        <v>103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12.75">
      <c r="A42" s="35" t="s">
        <v>56</v>
      </c>
      <c r="E42" s="40" t="s">
        <v>4</v>
      </c>
    </row>
    <row r="43" spans="1:5" ht="12.75">
      <c r="A43" t="s">
        <v>57</v>
      </c>
      <c r="E43" s="39" t="s">
        <v>4</v>
      </c>
    </row>
    <row r="44" spans="1:16" ht="25.5">
      <c r="A44" t="s">
        <v>48</v>
      </c>
      <c s="34" t="s">
        <v>85</v>
      </c>
      <c s="34" t="s">
        <v>1820</v>
      </c>
      <c s="35" t="s">
        <v>4</v>
      </c>
      <c s="6" t="s">
        <v>1821</v>
      </c>
      <c s="36" t="s">
        <v>103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127.5">
      <c r="A46" s="35" t="s">
        <v>56</v>
      </c>
      <c r="E46" s="40" t="s">
        <v>1822</v>
      </c>
    </row>
    <row r="47" spans="1:5" ht="12.75">
      <c r="A47" t="s">
        <v>57</v>
      </c>
      <c r="E47" s="39" t="s">
        <v>4</v>
      </c>
    </row>
    <row r="48" spans="1:16" ht="12.75">
      <c r="A48" t="s">
        <v>48</v>
      </c>
      <c s="34" t="s">
        <v>88</v>
      </c>
      <c s="34" t="s">
        <v>1823</v>
      </c>
      <c s="35" t="s">
        <v>4</v>
      </c>
      <c s="6" t="s">
        <v>1824</v>
      </c>
      <c s="36" t="s">
        <v>103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27.5">
      <c r="A50" s="35" t="s">
        <v>56</v>
      </c>
      <c r="E50" s="40" t="s">
        <v>1825</v>
      </c>
    </row>
    <row r="51" spans="1:5" ht="12.75">
      <c r="A51" t="s">
        <v>57</v>
      </c>
      <c r="E51" s="39" t="s">
        <v>4</v>
      </c>
    </row>
    <row r="52" spans="1:16" ht="12.75">
      <c r="A52" t="s">
        <v>48</v>
      </c>
      <c s="34" t="s">
        <v>91</v>
      </c>
      <c s="34" t="s">
        <v>1826</v>
      </c>
      <c s="35" t="s">
        <v>4</v>
      </c>
      <c s="6" t="s">
        <v>1827</v>
      </c>
      <c s="36" t="s">
        <v>103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127.5">
      <c r="A54" s="35" t="s">
        <v>56</v>
      </c>
      <c r="E54" s="40" t="s">
        <v>1828</v>
      </c>
    </row>
    <row r="55" spans="1:5" ht="12.75">
      <c r="A55" t="s">
        <v>57</v>
      </c>
      <c r="E55" s="39" t="s">
        <v>4</v>
      </c>
    </row>
    <row r="56" spans="1:16" ht="25.5">
      <c r="A56" t="s">
        <v>48</v>
      </c>
      <c s="34" t="s">
        <v>94</v>
      </c>
      <c s="34" t="s">
        <v>1829</v>
      </c>
      <c s="35" t="s">
        <v>4</v>
      </c>
      <c s="6" t="s">
        <v>1830</v>
      </c>
      <c s="36" t="s">
        <v>103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(M56*0)/100</f>
      </c>
      <c t="s">
        <v>54</v>
      </c>
    </row>
    <row r="57" spans="1:5" ht="12.75">
      <c r="A57" s="35" t="s">
        <v>55</v>
      </c>
      <c r="E57" s="39" t="s">
        <v>4</v>
      </c>
    </row>
    <row r="58" spans="1:5" ht="127.5">
      <c r="A58" s="35" t="s">
        <v>56</v>
      </c>
      <c r="E58" s="40" t="s">
        <v>1831</v>
      </c>
    </row>
    <row r="59" spans="1:5" ht="12.75">
      <c r="A59" t="s">
        <v>57</v>
      </c>
      <c r="E59" s="39" t="s">
        <v>4</v>
      </c>
    </row>
    <row r="60" spans="1:16" ht="12.75">
      <c r="A60" t="s">
        <v>48</v>
      </c>
      <c s="34" t="s">
        <v>100</v>
      </c>
      <c s="34" t="s">
        <v>1832</v>
      </c>
      <c s="35" t="s">
        <v>4</v>
      </c>
      <c s="6" t="s">
        <v>1833</v>
      </c>
      <c s="36" t="s">
        <v>103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(M60*0)/100</f>
      </c>
      <c t="s">
        <v>54</v>
      </c>
    </row>
    <row r="61" spans="1:5" ht="12.75">
      <c r="A61" s="35" t="s">
        <v>55</v>
      </c>
      <c r="E61" s="39" t="s">
        <v>4</v>
      </c>
    </row>
    <row r="62" spans="1:5" ht="127.5">
      <c r="A62" s="35" t="s">
        <v>56</v>
      </c>
      <c r="E62" s="40" t="s">
        <v>1834</v>
      </c>
    </row>
    <row r="63" spans="1:5" ht="12.75">
      <c r="A63" t="s">
        <v>57</v>
      </c>
      <c r="E63" s="39" t="s">
        <v>4</v>
      </c>
    </row>
    <row r="64" spans="1:16" ht="12.75">
      <c r="A64" t="s">
        <v>48</v>
      </c>
      <c s="34" t="s">
        <v>104</v>
      </c>
      <c s="34" t="s">
        <v>1835</v>
      </c>
      <c s="35" t="s">
        <v>4</v>
      </c>
      <c s="6" t="s">
        <v>1836</v>
      </c>
      <c s="36" t="s">
        <v>103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(M64*0)/100</f>
      </c>
      <c t="s">
        <v>54</v>
      </c>
    </row>
    <row r="65" spans="1:5" ht="12.75">
      <c r="A65" s="35" t="s">
        <v>55</v>
      </c>
      <c r="E65" s="39" t="s">
        <v>4</v>
      </c>
    </row>
    <row r="66" spans="1:5" ht="127.5">
      <c r="A66" s="35" t="s">
        <v>56</v>
      </c>
      <c r="E66" s="40" t="s">
        <v>1837</v>
      </c>
    </row>
    <row r="67" spans="1:5" ht="12.75">
      <c r="A67" t="s">
        <v>57</v>
      </c>
      <c r="E67" s="39" t="s">
        <v>4</v>
      </c>
    </row>
    <row r="68" spans="1:16" ht="12.75">
      <c r="A68" t="s">
        <v>48</v>
      </c>
      <c s="34" t="s">
        <v>110</v>
      </c>
      <c s="34" t="s">
        <v>1838</v>
      </c>
      <c s="35" t="s">
        <v>4</v>
      </c>
      <c s="6" t="s">
        <v>1839</v>
      </c>
      <c s="36" t="s">
        <v>103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(M68*0)/100</f>
      </c>
      <c t="s">
        <v>54</v>
      </c>
    </row>
    <row r="69" spans="1:5" ht="12.75">
      <c r="A69" s="35" t="s">
        <v>55</v>
      </c>
      <c r="E69" s="39" t="s">
        <v>4</v>
      </c>
    </row>
    <row r="70" spans="1:5" ht="127.5">
      <c r="A70" s="35" t="s">
        <v>56</v>
      </c>
      <c r="E70" s="40" t="s">
        <v>1840</v>
      </c>
    </row>
    <row r="71" spans="1:5" ht="12.75">
      <c r="A71" t="s">
        <v>57</v>
      </c>
      <c r="E71" s="39" t="s">
        <v>4</v>
      </c>
    </row>
    <row r="72" spans="1:16" ht="12.75">
      <c r="A72" t="s">
        <v>48</v>
      </c>
      <c s="34" t="s">
        <v>113</v>
      </c>
      <c s="34" t="s">
        <v>1841</v>
      </c>
      <c s="35" t="s">
        <v>4</v>
      </c>
      <c s="6" t="s">
        <v>1842</v>
      </c>
      <c s="36" t="s">
        <v>103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(M72*0)/100</f>
      </c>
      <c t="s">
        <v>54</v>
      </c>
    </row>
    <row r="73" spans="1:5" ht="12.75">
      <c r="A73" s="35" t="s">
        <v>55</v>
      </c>
      <c r="E73" s="39" t="s">
        <v>4</v>
      </c>
    </row>
    <row r="74" spans="1:5" ht="127.5">
      <c r="A74" s="35" t="s">
        <v>56</v>
      </c>
      <c r="E74" s="40" t="s">
        <v>1843</v>
      </c>
    </row>
    <row r="75" spans="1:5" ht="12.75">
      <c r="A75" t="s">
        <v>57</v>
      </c>
      <c r="E75" s="39" t="s">
        <v>4</v>
      </c>
    </row>
    <row r="76" spans="1:16" ht="12.75">
      <c r="A76" t="s">
        <v>48</v>
      </c>
      <c s="34" t="s">
        <v>116</v>
      </c>
      <c s="34" t="s">
        <v>1844</v>
      </c>
      <c s="35" t="s">
        <v>4</v>
      </c>
      <c s="6" t="s">
        <v>1845</v>
      </c>
      <c s="36" t="s">
        <v>103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(M76*0)/100</f>
      </c>
      <c t="s">
        <v>54</v>
      </c>
    </row>
    <row r="77" spans="1:5" ht="12.75">
      <c r="A77" s="35" t="s">
        <v>55</v>
      </c>
      <c r="E77" s="39" t="s">
        <v>4</v>
      </c>
    </row>
    <row r="78" spans="1:5" ht="127.5">
      <c r="A78" s="35" t="s">
        <v>56</v>
      </c>
      <c r="E78" s="40" t="s">
        <v>1846</v>
      </c>
    </row>
    <row r="79" spans="1:5" ht="12.75">
      <c r="A79" t="s">
        <v>57</v>
      </c>
      <c r="E79" s="39" t="s">
        <v>4</v>
      </c>
    </row>
    <row r="80" spans="1:16" ht="12.75">
      <c r="A80" t="s">
        <v>48</v>
      </c>
      <c s="34" t="s">
        <v>119</v>
      </c>
      <c s="34" t="s">
        <v>1847</v>
      </c>
      <c s="35" t="s">
        <v>4</v>
      </c>
      <c s="6" t="s">
        <v>1848</v>
      </c>
      <c s="36" t="s">
        <v>103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(M80*0)/100</f>
      </c>
      <c t="s">
        <v>54</v>
      </c>
    </row>
    <row r="81" spans="1:5" ht="12.75">
      <c r="A81" s="35" t="s">
        <v>55</v>
      </c>
      <c r="E81" s="39" t="s">
        <v>4</v>
      </c>
    </row>
    <row r="82" spans="1:5" ht="127.5">
      <c r="A82" s="35" t="s">
        <v>56</v>
      </c>
      <c r="E82" s="40" t="s">
        <v>1849</v>
      </c>
    </row>
    <row r="83" spans="1:5" ht="12.75">
      <c r="A83" t="s">
        <v>57</v>
      </c>
      <c r="E83" s="39" t="s">
        <v>4</v>
      </c>
    </row>
    <row r="84" spans="1:16" ht="12.75">
      <c r="A84" t="s">
        <v>48</v>
      </c>
      <c s="34" t="s">
        <v>128</v>
      </c>
      <c s="34" t="s">
        <v>1850</v>
      </c>
      <c s="35" t="s">
        <v>4</v>
      </c>
      <c s="6" t="s">
        <v>1851</v>
      </c>
      <c s="36" t="s">
        <v>103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127.5">
      <c r="A86" s="35" t="s">
        <v>56</v>
      </c>
      <c r="E86" s="40" t="s">
        <v>1852</v>
      </c>
    </row>
    <row r="87" spans="1:5" ht="12.75">
      <c r="A87" t="s">
        <v>57</v>
      </c>
      <c r="E87" s="39" t="s">
        <v>4</v>
      </c>
    </row>
    <row r="88" spans="1:16" ht="12.75">
      <c r="A88" t="s">
        <v>48</v>
      </c>
      <c s="34" t="s">
        <v>129</v>
      </c>
      <c s="34" t="s">
        <v>1853</v>
      </c>
      <c s="35" t="s">
        <v>4</v>
      </c>
      <c s="6" t="s">
        <v>1854</v>
      </c>
      <c s="36" t="s">
        <v>103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127.5">
      <c r="A90" s="35" t="s">
        <v>56</v>
      </c>
      <c r="E90" s="40" t="s">
        <v>1837</v>
      </c>
    </row>
    <row r="91" spans="1:5" ht="12.75">
      <c r="A91" t="s">
        <v>57</v>
      </c>
      <c r="E91" s="39" t="s">
        <v>4</v>
      </c>
    </row>
    <row r="92" spans="1:16" ht="12.75">
      <c r="A92" t="s">
        <v>48</v>
      </c>
      <c s="34" t="s">
        <v>130</v>
      </c>
      <c s="34" t="s">
        <v>1855</v>
      </c>
      <c s="35" t="s">
        <v>4</v>
      </c>
      <c s="6" t="s">
        <v>1856</v>
      </c>
      <c s="36" t="s">
        <v>103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127.5">
      <c r="A94" s="35" t="s">
        <v>56</v>
      </c>
      <c r="E94" s="40" t="s">
        <v>1857</v>
      </c>
    </row>
    <row r="95" spans="1:5" ht="12.75">
      <c r="A95" t="s">
        <v>57</v>
      </c>
      <c r="E95" s="39" t="s">
        <v>4</v>
      </c>
    </row>
    <row r="96" spans="1:16" ht="12.75">
      <c r="A96" t="s">
        <v>48</v>
      </c>
      <c s="34" t="s">
        <v>131</v>
      </c>
      <c s="34" t="s">
        <v>1858</v>
      </c>
      <c s="35" t="s">
        <v>4</v>
      </c>
      <c s="6" t="s">
        <v>1859</v>
      </c>
      <c s="36" t="s">
        <v>103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(M96*0)/100</f>
      </c>
      <c t="s">
        <v>54</v>
      </c>
    </row>
    <row r="97" spans="1:5" ht="12.75">
      <c r="A97" s="35" t="s">
        <v>55</v>
      </c>
      <c r="E97" s="39" t="s">
        <v>4</v>
      </c>
    </row>
    <row r="98" spans="1:5" ht="127.5">
      <c r="A98" s="35" t="s">
        <v>56</v>
      </c>
      <c r="E98" s="40" t="s">
        <v>1857</v>
      </c>
    </row>
    <row r="99" spans="1:5" ht="12.75">
      <c r="A99" t="s">
        <v>57</v>
      </c>
      <c r="E99" s="39" t="s">
        <v>4</v>
      </c>
    </row>
    <row r="100" spans="1:16" ht="12.75">
      <c r="A100" t="s">
        <v>48</v>
      </c>
      <c s="34" t="s">
        <v>132</v>
      </c>
      <c s="34" t="s">
        <v>1860</v>
      </c>
      <c s="35" t="s">
        <v>4</v>
      </c>
      <c s="6" t="s">
        <v>1861</v>
      </c>
      <c s="36" t="s">
        <v>103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(M100*0)/100</f>
      </c>
      <c t="s">
        <v>54</v>
      </c>
    </row>
    <row r="101" spans="1:5" ht="12.75">
      <c r="A101" s="35" t="s">
        <v>55</v>
      </c>
      <c r="E101" s="39" t="s">
        <v>4</v>
      </c>
    </row>
    <row r="102" spans="1:5" ht="127.5">
      <c r="A102" s="35" t="s">
        <v>56</v>
      </c>
      <c r="E102" s="40" t="s">
        <v>1862</v>
      </c>
    </row>
    <row r="103" spans="1:5" ht="12.75">
      <c r="A103" t="s">
        <v>57</v>
      </c>
      <c r="E103" s="39" t="s">
        <v>4</v>
      </c>
    </row>
    <row r="104" spans="1:16" ht="12.75">
      <c r="A104" t="s">
        <v>48</v>
      </c>
      <c s="34" t="s">
        <v>133</v>
      </c>
      <c s="34" t="s">
        <v>1863</v>
      </c>
      <c s="35" t="s">
        <v>4</v>
      </c>
      <c s="6" t="s">
        <v>1864</v>
      </c>
      <c s="36" t="s">
        <v>103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(M104*0)/100</f>
      </c>
      <c t="s">
        <v>54</v>
      </c>
    </row>
    <row r="105" spans="1:5" ht="12.75">
      <c r="A105" s="35" t="s">
        <v>55</v>
      </c>
      <c r="E105" s="39" t="s">
        <v>4</v>
      </c>
    </row>
    <row r="106" spans="1:5" ht="127.5">
      <c r="A106" s="35" t="s">
        <v>56</v>
      </c>
      <c r="E106" s="40" t="s">
        <v>1865</v>
      </c>
    </row>
    <row r="107" spans="1:5" ht="12.75">
      <c r="A107" t="s">
        <v>57</v>
      </c>
      <c r="E107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1583</v>
      </c>
      <c s="41">
        <f>Rekapitulace!C44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1583</v>
      </c>
      <c r="E4" s="26" t="s">
        <v>1584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1868</v>
      </c>
      <c r="E8" s="30" t="s">
        <v>1867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982</v>
      </c>
      <c s="35" t="s">
        <v>4</v>
      </c>
      <c s="6" t="s">
        <v>983</v>
      </c>
      <c s="36" t="s">
        <v>563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1117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1869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26</v>
      </c>
      <c s="34" t="s">
        <v>876</v>
      </c>
      <c s="35" t="s">
        <v>4</v>
      </c>
      <c s="6" t="s">
        <v>877</v>
      </c>
      <c s="36" t="s">
        <v>563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1117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89.25">
      <c r="A16" s="35" t="s">
        <v>56</v>
      </c>
      <c r="E16" s="40" t="s">
        <v>1870</v>
      </c>
    </row>
    <row r="17" spans="1:5" ht="140.25">
      <c r="A17" t="s">
        <v>57</v>
      </c>
      <c r="E17" s="39" t="s">
        <v>566</v>
      </c>
    </row>
    <row r="18" spans="1:16" ht="25.5">
      <c r="A18" t="s">
        <v>48</v>
      </c>
      <c s="34" t="s">
        <v>25</v>
      </c>
      <c s="34" t="s">
        <v>987</v>
      </c>
      <c s="35" t="s">
        <v>4</v>
      </c>
      <c s="6" t="s">
        <v>988</v>
      </c>
      <c s="36" t="s">
        <v>563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1117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25.5">
      <c r="A20" s="35" t="s">
        <v>56</v>
      </c>
      <c r="E20" s="40" t="s">
        <v>1871</v>
      </c>
    </row>
    <row r="21" spans="1:5" ht="140.25">
      <c r="A21" t="s">
        <v>57</v>
      </c>
      <c r="E21" s="39" t="s">
        <v>566</v>
      </c>
    </row>
    <row r="22" spans="1:16" ht="25.5">
      <c r="A22" t="s">
        <v>48</v>
      </c>
      <c s="34" t="s">
        <v>63</v>
      </c>
      <c s="34" t="s">
        <v>990</v>
      </c>
      <c s="35" t="s">
        <v>4</v>
      </c>
      <c s="6" t="s">
        <v>991</v>
      </c>
      <c s="36" t="s">
        <v>563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1117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40.25">
      <c r="A25" t="s">
        <v>57</v>
      </c>
      <c r="E25" s="39" t="s">
        <v>566</v>
      </c>
    </row>
    <row r="26" spans="1:16" ht="25.5">
      <c r="A26" t="s">
        <v>48</v>
      </c>
      <c s="34" t="s">
        <v>67</v>
      </c>
      <c s="34" t="s">
        <v>1361</v>
      </c>
      <c s="35" t="s">
        <v>4</v>
      </c>
      <c s="6" t="s">
        <v>1362</v>
      </c>
      <c s="36" t="s">
        <v>563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1117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40.25">
      <c r="A29" t="s">
        <v>57</v>
      </c>
      <c r="E29" s="39" t="s">
        <v>566</v>
      </c>
    </row>
    <row r="30" spans="1:16" ht="25.5">
      <c r="A30" t="s">
        <v>48</v>
      </c>
      <c s="34" t="s">
        <v>70</v>
      </c>
      <c s="34" t="s">
        <v>994</v>
      </c>
      <c s="35" t="s">
        <v>4</v>
      </c>
      <c s="6" t="s">
        <v>995</v>
      </c>
      <c s="36" t="s">
        <v>563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564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25.5">
      <c r="A32" s="35" t="s">
        <v>56</v>
      </c>
      <c r="E32" s="40" t="s">
        <v>1590</v>
      </c>
    </row>
    <row r="33" spans="1:5" ht="140.25">
      <c r="A33" t="s">
        <v>57</v>
      </c>
      <c r="E33" s="39" t="s">
        <v>566</v>
      </c>
    </row>
    <row r="34" spans="1:16" ht="12.75">
      <c r="A34" t="s">
        <v>48</v>
      </c>
      <c s="34" t="s">
        <v>73</v>
      </c>
      <c s="34" t="s">
        <v>1319</v>
      </c>
      <c s="35" t="s">
        <v>4</v>
      </c>
      <c s="6" t="s">
        <v>1320</v>
      </c>
      <c s="36" t="s">
        <v>528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564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1126</v>
      </c>
    </row>
    <row r="38" spans="1:13" ht="12.75">
      <c r="A38" t="s">
        <v>45</v>
      </c>
      <c r="C38" s="31" t="s">
        <v>721</v>
      </c>
      <c r="E38" s="33" t="s">
        <v>722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76</v>
      </c>
      <c s="34" t="s">
        <v>1671</v>
      </c>
      <c s="35" t="s">
        <v>4</v>
      </c>
      <c s="6" t="s">
        <v>1672</v>
      </c>
      <c s="36" t="s">
        <v>563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1117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38.25">
      <c r="A41" s="35" t="s">
        <v>56</v>
      </c>
      <c r="E41" s="40" t="s">
        <v>1872</v>
      </c>
    </row>
    <row r="42" spans="1:5" ht="102">
      <c r="A42" t="s">
        <v>57</v>
      </c>
      <c r="E42" s="39" t="s">
        <v>1265</v>
      </c>
    </row>
    <row r="43" spans="1:16" ht="12.75">
      <c r="A43" t="s">
        <v>48</v>
      </c>
      <c s="34" t="s">
        <v>80</v>
      </c>
      <c s="34" t="s">
        <v>1873</v>
      </c>
      <c s="35" t="s">
        <v>4</v>
      </c>
      <c s="6" t="s">
        <v>1874</v>
      </c>
      <c s="36" t="s">
        <v>1033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564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76.5">
      <c r="A45" s="35" t="s">
        <v>56</v>
      </c>
      <c r="E45" s="40" t="s">
        <v>1875</v>
      </c>
    </row>
    <row r="46" spans="1:5" ht="216.75">
      <c r="A46" t="s">
        <v>57</v>
      </c>
      <c r="E46" s="39" t="s">
        <v>1035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1876</v>
      </c>
      <c s="41">
        <f>Rekapitulace!C56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1876</v>
      </c>
      <c r="E4" s="26" t="s">
        <v>1877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COUNTIFS(L8:L292,"=0",A8:A292,"P")+COUNTIFS(L8:L292,"",A8:A292,"P")+SUM(Q8:Q292)</f>
      </c>
    </row>
    <row r="8" spans="1:13" ht="12.75">
      <c r="A8" t="s">
        <v>43</v>
      </c>
      <c r="C8" s="28" t="s">
        <v>1879</v>
      </c>
      <c r="E8" s="30" t="s">
        <v>1877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45</v>
      </c>
      <c r="C9" s="31" t="s">
        <v>1880</v>
      </c>
      <c r="E9" s="33" t="s">
        <v>1881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1882</v>
      </c>
      <c s="35" t="s">
        <v>4</v>
      </c>
      <c s="6" t="s">
        <v>1883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25.5">
      <c r="A14" t="s">
        <v>48</v>
      </c>
      <c s="34" t="s">
        <v>26</v>
      </c>
      <c s="34" t="s">
        <v>1884</v>
      </c>
      <c s="35" t="s">
        <v>4</v>
      </c>
      <c s="6" t="s">
        <v>1885</v>
      </c>
      <c s="36" t="s">
        <v>738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1886</v>
      </c>
      <c s="35" t="s">
        <v>4</v>
      </c>
      <c s="6" t="s">
        <v>1887</v>
      </c>
      <c s="36" t="s">
        <v>103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1888</v>
      </c>
      <c s="35" t="s">
        <v>4</v>
      </c>
      <c s="6" t="s">
        <v>1889</v>
      </c>
      <c s="36" t="s">
        <v>103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12.75">
      <c r="A26" t="s">
        <v>48</v>
      </c>
      <c s="34" t="s">
        <v>67</v>
      </c>
      <c s="34" t="s">
        <v>1890</v>
      </c>
      <c s="35" t="s">
        <v>4</v>
      </c>
      <c s="6" t="s">
        <v>1891</v>
      </c>
      <c s="36" t="s">
        <v>62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6" ht="12.75">
      <c r="A30" t="s">
        <v>48</v>
      </c>
      <c s="34" t="s">
        <v>70</v>
      </c>
      <c s="34" t="s">
        <v>1892</v>
      </c>
      <c s="35" t="s">
        <v>4</v>
      </c>
      <c s="6" t="s">
        <v>1893</v>
      </c>
      <c s="36" t="s">
        <v>103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2.75">
      <c r="A33" t="s">
        <v>57</v>
      </c>
      <c r="E33" s="39" t="s">
        <v>4</v>
      </c>
    </row>
    <row r="34" spans="1:16" ht="25.5">
      <c r="A34" t="s">
        <v>48</v>
      </c>
      <c s="34" t="s">
        <v>73</v>
      </c>
      <c s="34" t="s">
        <v>1894</v>
      </c>
      <c s="35" t="s">
        <v>4</v>
      </c>
      <c s="6" t="s">
        <v>1895</v>
      </c>
      <c s="36" t="s">
        <v>122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4</v>
      </c>
    </row>
    <row r="38" spans="1:13" ht="12.75">
      <c r="A38" t="s">
        <v>45</v>
      </c>
      <c r="C38" s="31" t="s">
        <v>1896</v>
      </c>
      <c r="E38" s="33" t="s">
        <v>1897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25.5">
      <c r="A39" t="s">
        <v>48</v>
      </c>
      <c s="34" t="s">
        <v>76</v>
      </c>
      <c s="34" t="s">
        <v>1898</v>
      </c>
      <c s="35" t="s">
        <v>4</v>
      </c>
      <c s="6" t="s">
        <v>1899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12.75">
      <c r="A41" s="35" t="s">
        <v>56</v>
      </c>
      <c r="E41" s="40" t="s">
        <v>4</v>
      </c>
    </row>
    <row r="42" spans="1:5" ht="12.75">
      <c r="A42" t="s">
        <v>57</v>
      </c>
      <c r="E42" s="39" t="s">
        <v>4</v>
      </c>
    </row>
    <row r="43" spans="1:16" ht="25.5">
      <c r="A43" t="s">
        <v>48</v>
      </c>
      <c s="34" t="s">
        <v>80</v>
      </c>
      <c s="34" t="s">
        <v>1900</v>
      </c>
      <c s="35" t="s">
        <v>4</v>
      </c>
      <c s="6" t="s">
        <v>1901</v>
      </c>
      <c s="36" t="s">
        <v>103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(M43*0)/100</f>
      </c>
      <c t="s">
        <v>54</v>
      </c>
    </row>
    <row r="44" spans="1:5" ht="12.75">
      <c r="A44" s="35" t="s">
        <v>55</v>
      </c>
      <c r="E44" s="39" t="s">
        <v>1902</v>
      </c>
    </row>
    <row r="45" spans="1:5" ht="12.75">
      <c r="A45" s="35" t="s">
        <v>56</v>
      </c>
      <c r="E45" s="40" t="s">
        <v>4</v>
      </c>
    </row>
    <row r="46" spans="1:5" ht="12.75">
      <c r="A46" t="s">
        <v>57</v>
      </c>
      <c r="E46" s="39" t="s">
        <v>4</v>
      </c>
    </row>
    <row r="47" spans="1:16" ht="12.75">
      <c r="A47" t="s">
        <v>48</v>
      </c>
      <c s="34" t="s">
        <v>85</v>
      </c>
      <c s="34" t="s">
        <v>1903</v>
      </c>
      <c s="35" t="s">
        <v>4</v>
      </c>
      <c s="6" t="s">
        <v>1904</v>
      </c>
      <c s="36" t="s">
        <v>103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12.75">
      <c r="A49" s="35" t="s">
        <v>56</v>
      </c>
      <c r="E49" s="40" t="s">
        <v>4</v>
      </c>
    </row>
    <row r="50" spans="1:5" ht="12.75">
      <c r="A50" t="s">
        <v>57</v>
      </c>
      <c r="E50" s="39" t="s">
        <v>4</v>
      </c>
    </row>
    <row r="51" spans="1:16" ht="12.75">
      <c r="A51" t="s">
        <v>48</v>
      </c>
      <c s="34" t="s">
        <v>88</v>
      </c>
      <c s="34" t="s">
        <v>1905</v>
      </c>
      <c s="35" t="s">
        <v>4</v>
      </c>
      <c s="6" t="s">
        <v>1906</v>
      </c>
      <c s="36" t="s">
        <v>62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12.75">
      <c r="A53" s="35" t="s">
        <v>56</v>
      </c>
      <c r="E53" s="40" t="s">
        <v>4</v>
      </c>
    </row>
    <row r="54" spans="1:5" ht="12.75">
      <c r="A54" t="s">
        <v>57</v>
      </c>
      <c r="E54" s="39" t="s">
        <v>4</v>
      </c>
    </row>
    <row r="55" spans="1:16" ht="12.75">
      <c r="A55" t="s">
        <v>48</v>
      </c>
      <c s="34" t="s">
        <v>91</v>
      </c>
      <c s="34" t="s">
        <v>1907</v>
      </c>
      <c s="35" t="s">
        <v>4</v>
      </c>
      <c s="6" t="s">
        <v>1908</v>
      </c>
      <c s="36" t="s">
        <v>103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12.75">
      <c r="A57" s="35" t="s">
        <v>56</v>
      </c>
      <c r="E57" s="40" t="s">
        <v>4</v>
      </c>
    </row>
    <row r="58" spans="1:5" ht="12.75">
      <c r="A58" t="s">
        <v>57</v>
      </c>
      <c r="E58" s="39" t="s">
        <v>4</v>
      </c>
    </row>
    <row r="59" spans="1:16" ht="12.75">
      <c r="A59" t="s">
        <v>48</v>
      </c>
      <c s="34" t="s">
        <v>94</v>
      </c>
      <c s="34" t="s">
        <v>1909</v>
      </c>
      <c s="35" t="s">
        <v>4</v>
      </c>
      <c s="6" t="s">
        <v>1910</v>
      </c>
      <c s="36" t="s">
        <v>103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(M59*0)/100</f>
      </c>
      <c t="s">
        <v>54</v>
      </c>
    </row>
    <row r="60" spans="1:5" ht="12.75">
      <c r="A60" s="35" t="s">
        <v>55</v>
      </c>
      <c r="E60" s="39" t="s">
        <v>4</v>
      </c>
    </row>
    <row r="61" spans="1:5" ht="12.75">
      <c r="A61" s="35" t="s">
        <v>56</v>
      </c>
      <c r="E61" s="40" t="s">
        <v>4</v>
      </c>
    </row>
    <row r="62" spans="1:5" ht="12.75">
      <c r="A62" t="s">
        <v>57</v>
      </c>
      <c r="E62" s="39" t="s">
        <v>4</v>
      </c>
    </row>
    <row r="63" spans="1:16" ht="25.5">
      <c r="A63" t="s">
        <v>48</v>
      </c>
      <c s="34" t="s">
        <v>96</v>
      </c>
      <c s="34" t="s">
        <v>1911</v>
      </c>
      <c s="35" t="s">
        <v>4</v>
      </c>
      <c s="6" t="s">
        <v>1912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(M63*0)/100</f>
      </c>
      <c t="s">
        <v>54</v>
      </c>
    </row>
    <row r="64" spans="1:5" ht="12.75">
      <c r="A64" s="35" t="s">
        <v>55</v>
      </c>
      <c r="E64" s="39" t="s">
        <v>4</v>
      </c>
    </row>
    <row r="65" spans="1:5" ht="12.75">
      <c r="A65" s="35" t="s">
        <v>56</v>
      </c>
      <c r="E65" s="40" t="s">
        <v>4</v>
      </c>
    </row>
    <row r="66" spans="1:5" ht="12.75">
      <c r="A66" t="s">
        <v>57</v>
      </c>
      <c r="E66" s="39" t="s">
        <v>4</v>
      </c>
    </row>
    <row r="67" spans="1:16" ht="25.5">
      <c r="A67" t="s">
        <v>48</v>
      </c>
      <c s="34" t="s">
        <v>100</v>
      </c>
      <c s="34" t="s">
        <v>1913</v>
      </c>
      <c s="35" t="s">
        <v>4</v>
      </c>
      <c s="6" t="s">
        <v>1914</v>
      </c>
      <c s="36" t="s">
        <v>122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(M67*0)/100</f>
      </c>
      <c t="s">
        <v>54</v>
      </c>
    </row>
    <row r="68" spans="1:5" ht="12.75">
      <c r="A68" s="35" t="s">
        <v>55</v>
      </c>
      <c r="E68" s="39" t="s">
        <v>4</v>
      </c>
    </row>
    <row r="69" spans="1:5" ht="12.75">
      <c r="A69" s="35" t="s">
        <v>56</v>
      </c>
      <c r="E69" s="40" t="s">
        <v>4</v>
      </c>
    </row>
    <row r="70" spans="1:5" ht="12.75">
      <c r="A70" t="s">
        <v>57</v>
      </c>
      <c r="E70" s="39" t="s">
        <v>4</v>
      </c>
    </row>
    <row r="71" spans="1:13" ht="12.75">
      <c r="A71" t="s">
        <v>45</v>
      </c>
      <c r="C71" s="31" t="s">
        <v>1915</v>
      </c>
      <c r="E71" s="33" t="s">
        <v>1916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12.75">
      <c r="A72" t="s">
        <v>48</v>
      </c>
      <c s="34" t="s">
        <v>104</v>
      </c>
      <c s="34" t="s">
        <v>1917</v>
      </c>
      <c s="35" t="s">
        <v>4</v>
      </c>
      <c s="6" t="s">
        <v>1918</v>
      </c>
      <c s="36" t="s">
        <v>103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(M72*0)/100</f>
      </c>
      <c t="s">
        <v>54</v>
      </c>
    </row>
    <row r="73" spans="1:5" ht="12.75">
      <c r="A73" s="35" t="s">
        <v>55</v>
      </c>
      <c r="E73" s="39" t="s">
        <v>4</v>
      </c>
    </row>
    <row r="74" spans="1:5" ht="12.75">
      <c r="A74" s="35" t="s">
        <v>56</v>
      </c>
      <c r="E74" s="40" t="s">
        <v>4</v>
      </c>
    </row>
    <row r="75" spans="1:5" ht="12.75">
      <c r="A75" t="s">
        <v>57</v>
      </c>
      <c r="E75" s="39" t="s">
        <v>4</v>
      </c>
    </row>
    <row r="76" spans="1:16" ht="12.75">
      <c r="A76" t="s">
        <v>48</v>
      </c>
      <c s="34" t="s">
        <v>107</v>
      </c>
      <c s="34" t="s">
        <v>1919</v>
      </c>
      <c s="35" t="s">
        <v>4</v>
      </c>
      <c s="6" t="s">
        <v>1920</v>
      </c>
      <c s="36" t="s">
        <v>103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(M76*0)/100</f>
      </c>
      <c t="s">
        <v>54</v>
      </c>
    </row>
    <row r="77" spans="1:5" ht="12.75">
      <c r="A77" s="35" t="s">
        <v>55</v>
      </c>
      <c r="E77" s="39" t="s">
        <v>4</v>
      </c>
    </row>
    <row r="78" spans="1:5" ht="12.75">
      <c r="A78" s="35" t="s">
        <v>56</v>
      </c>
      <c r="E78" s="40" t="s">
        <v>4</v>
      </c>
    </row>
    <row r="79" spans="1:5" ht="12.75">
      <c r="A79" t="s">
        <v>57</v>
      </c>
      <c r="E79" s="39" t="s">
        <v>4</v>
      </c>
    </row>
    <row r="80" spans="1:16" ht="12.75">
      <c r="A80" t="s">
        <v>48</v>
      </c>
      <c s="34" t="s">
        <v>110</v>
      </c>
      <c s="34" t="s">
        <v>1921</v>
      </c>
      <c s="35" t="s">
        <v>4</v>
      </c>
      <c s="6" t="s">
        <v>1922</v>
      </c>
      <c s="36" t="s">
        <v>103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(M80*0)/100</f>
      </c>
      <c t="s">
        <v>54</v>
      </c>
    </row>
    <row r="81" spans="1:5" ht="12.75">
      <c r="A81" s="35" t="s">
        <v>55</v>
      </c>
      <c r="E81" s="39" t="s">
        <v>4</v>
      </c>
    </row>
    <row r="82" spans="1:5" ht="12.75">
      <c r="A82" s="35" t="s">
        <v>56</v>
      </c>
      <c r="E82" s="40" t="s">
        <v>4</v>
      </c>
    </row>
    <row r="83" spans="1:5" ht="12.75">
      <c r="A83" t="s">
        <v>57</v>
      </c>
      <c r="E83" s="39" t="s">
        <v>4</v>
      </c>
    </row>
    <row r="84" spans="1:16" ht="12.75">
      <c r="A84" t="s">
        <v>48</v>
      </c>
      <c s="34" t="s">
        <v>113</v>
      </c>
      <c s="34" t="s">
        <v>1923</v>
      </c>
      <c s="35" t="s">
        <v>4</v>
      </c>
      <c s="6" t="s">
        <v>1924</v>
      </c>
      <c s="36" t="s">
        <v>103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(M84*0)/100</f>
      </c>
      <c t="s">
        <v>54</v>
      </c>
    </row>
    <row r="85" spans="1:5" ht="12.75">
      <c r="A85" s="35" t="s">
        <v>55</v>
      </c>
      <c r="E85" s="39" t="s">
        <v>4</v>
      </c>
    </row>
    <row r="86" spans="1:5" ht="12.75">
      <c r="A86" s="35" t="s">
        <v>56</v>
      </c>
      <c r="E86" s="40" t="s">
        <v>4</v>
      </c>
    </row>
    <row r="87" spans="1:5" ht="12.75">
      <c r="A87" t="s">
        <v>57</v>
      </c>
      <c r="E87" s="39" t="s">
        <v>4</v>
      </c>
    </row>
    <row r="88" spans="1:16" ht="12.75">
      <c r="A88" t="s">
        <v>48</v>
      </c>
      <c s="34" t="s">
        <v>116</v>
      </c>
      <c s="34" t="s">
        <v>1925</v>
      </c>
      <c s="35" t="s">
        <v>4</v>
      </c>
      <c s="6" t="s">
        <v>1926</v>
      </c>
      <c s="36" t="s">
        <v>103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(M88*0)/100</f>
      </c>
      <c t="s">
        <v>54</v>
      </c>
    </row>
    <row r="89" spans="1:5" ht="12.75">
      <c r="A89" s="35" t="s">
        <v>55</v>
      </c>
      <c r="E89" s="39" t="s">
        <v>4</v>
      </c>
    </row>
    <row r="90" spans="1:5" ht="12.75">
      <c r="A90" s="35" t="s">
        <v>56</v>
      </c>
      <c r="E90" s="40" t="s">
        <v>4</v>
      </c>
    </row>
    <row r="91" spans="1:5" ht="12.75">
      <c r="A91" t="s">
        <v>57</v>
      </c>
      <c r="E91" s="39" t="s">
        <v>4</v>
      </c>
    </row>
    <row r="92" spans="1:16" ht="12.75">
      <c r="A92" t="s">
        <v>48</v>
      </c>
      <c s="34" t="s">
        <v>119</v>
      </c>
      <c s="34" t="s">
        <v>1927</v>
      </c>
      <c s="35" t="s">
        <v>4</v>
      </c>
      <c s="6" t="s">
        <v>1928</v>
      </c>
      <c s="36" t="s">
        <v>103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(M92*0)/100</f>
      </c>
      <c t="s">
        <v>54</v>
      </c>
    </row>
    <row r="93" spans="1:5" ht="12.75">
      <c r="A93" s="35" t="s">
        <v>55</v>
      </c>
      <c r="E93" s="39" t="s">
        <v>4</v>
      </c>
    </row>
    <row r="94" spans="1:5" ht="12.75">
      <c r="A94" s="35" t="s">
        <v>56</v>
      </c>
      <c r="E94" s="40" t="s">
        <v>4</v>
      </c>
    </row>
    <row r="95" spans="1:5" ht="12.75">
      <c r="A95" t="s">
        <v>57</v>
      </c>
      <c r="E95" s="39" t="s">
        <v>4</v>
      </c>
    </row>
    <row r="96" spans="1:16" ht="12.75">
      <c r="A96" t="s">
        <v>48</v>
      </c>
      <c s="34" t="s">
        <v>123</v>
      </c>
      <c s="34" t="s">
        <v>1929</v>
      </c>
      <c s="35" t="s">
        <v>4</v>
      </c>
      <c s="6" t="s">
        <v>1930</v>
      </c>
      <c s="36" t="s">
        <v>103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(M96*0)/100</f>
      </c>
      <c t="s">
        <v>54</v>
      </c>
    </row>
    <row r="97" spans="1:5" ht="12.75">
      <c r="A97" s="35" t="s">
        <v>55</v>
      </c>
      <c r="E97" s="39" t="s">
        <v>4</v>
      </c>
    </row>
    <row r="98" spans="1:5" ht="12.75">
      <c r="A98" s="35" t="s">
        <v>56</v>
      </c>
      <c r="E98" s="40" t="s">
        <v>4</v>
      </c>
    </row>
    <row r="99" spans="1:5" ht="12.75">
      <c r="A99" t="s">
        <v>57</v>
      </c>
      <c r="E99" s="39" t="s">
        <v>4</v>
      </c>
    </row>
    <row r="100" spans="1:16" ht="12.75">
      <c r="A100" t="s">
        <v>48</v>
      </c>
      <c s="34" t="s">
        <v>128</v>
      </c>
      <c s="34" t="s">
        <v>1931</v>
      </c>
      <c s="35" t="s">
        <v>4</v>
      </c>
      <c s="6" t="s">
        <v>1932</v>
      </c>
      <c s="36" t="s">
        <v>62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(M100*0)/100</f>
      </c>
      <c t="s">
        <v>54</v>
      </c>
    </row>
    <row r="101" spans="1:5" ht="12.75">
      <c r="A101" s="35" t="s">
        <v>55</v>
      </c>
      <c r="E101" s="39" t="s">
        <v>4</v>
      </c>
    </row>
    <row r="102" spans="1:5" ht="12.75">
      <c r="A102" s="35" t="s">
        <v>56</v>
      </c>
      <c r="E102" s="40" t="s">
        <v>4</v>
      </c>
    </row>
    <row r="103" spans="1:5" ht="12.75">
      <c r="A103" t="s">
        <v>57</v>
      </c>
      <c r="E103" s="39" t="s">
        <v>4</v>
      </c>
    </row>
    <row r="104" spans="1:16" ht="12.75">
      <c r="A104" t="s">
        <v>48</v>
      </c>
      <c s="34" t="s">
        <v>129</v>
      </c>
      <c s="34" t="s">
        <v>1933</v>
      </c>
      <c s="35" t="s">
        <v>4</v>
      </c>
      <c s="6" t="s">
        <v>1934</v>
      </c>
      <c s="36" t="s">
        <v>62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(M104*0)/100</f>
      </c>
      <c t="s">
        <v>54</v>
      </c>
    </row>
    <row r="105" spans="1:5" ht="12.75">
      <c r="A105" s="35" t="s">
        <v>55</v>
      </c>
      <c r="E105" s="39" t="s">
        <v>4</v>
      </c>
    </row>
    <row r="106" spans="1:5" ht="12.75">
      <c r="A106" s="35" t="s">
        <v>56</v>
      </c>
      <c r="E106" s="40" t="s">
        <v>4</v>
      </c>
    </row>
    <row r="107" spans="1:5" ht="12.75">
      <c r="A107" t="s">
        <v>57</v>
      </c>
      <c r="E107" s="39" t="s">
        <v>4</v>
      </c>
    </row>
    <row r="108" spans="1:16" ht="12.75">
      <c r="A108" t="s">
        <v>48</v>
      </c>
      <c s="34" t="s">
        <v>130</v>
      </c>
      <c s="34" t="s">
        <v>1935</v>
      </c>
      <c s="35" t="s">
        <v>4</v>
      </c>
      <c s="6" t="s">
        <v>1936</v>
      </c>
      <c s="36" t="s">
        <v>103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(M108*0)/100</f>
      </c>
      <c t="s">
        <v>54</v>
      </c>
    </row>
    <row r="109" spans="1:5" ht="12.75">
      <c r="A109" s="35" t="s">
        <v>55</v>
      </c>
      <c r="E109" s="39" t="s">
        <v>4</v>
      </c>
    </row>
    <row r="110" spans="1:5" ht="12.75">
      <c r="A110" s="35" t="s">
        <v>56</v>
      </c>
      <c r="E110" s="40" t="s">
        <v>4</v>
      </c>
    </row>
    <row r="111" spans="1:5" ht="12.75">
      <c r="A111" t="s">
        <v>57</v>
      </c>
      <c r="E111" s="39" t="s">
        <v>4</v>
      </c>
    </row>
    <row r="112" spans="1:16" ht="12.75">
      <c r="A112" t="s">
        <v>48</v>
      </c>
      <c s="34" t="s">
        <v>131</v>
      </c>
      <c s="34" t="s">
        <v>1937</v>
      </c>
      <c s="35" t="s">
        <v>4</v>
      </c>
      <c s="6" t="s">
        <v>1938</v>
      </c>
      <c s="36" t="s">
        <v>103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(M112*0)/100</f>
      </c>
      <c t="s">
        <v>54</v>
      </c>
    </row>
    <row r="113" spans="1:5" ht="12.75">
      <c r="A113" s="35" t="s">
        <v>55</v>
      </c>
      <c r="E113" s="39" t="s">
        <v>4</v>
      </c>
    </row>
    <row r="114" spans="1:5" ht="12.75">
      <c r="A114" s="35" t="s">
        <v>56</v>
      </c>
      <c r="E114" s="40" t="s">
        <v>4</v>
      </c>
    </row>
    <row r="115" spans="1:5" ht="12.75">
      <c r="A115" t="s">
        <v>57</v>
      </c>
      <c r="E115" s="39" t="s">
        <v>4</v>
      </c>
    </row>
    <row r="116" spans="1:16" ht="12.75">
      <c r="A116" t="s">
        <v>48</v>
      </c>
      <c s="34" t="s">
        <v>132</v>
      </c>
      <c s="34" t="s">
        <v>1939</v>
      </c>
      <c s="35" t="s">
        <v>4</v>
      </c>
      <c s="6" t="s">
        <v>1940</v>
      </c>
      <c s="36" t="s">
        <v>62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(M116*0)/100</f>
      </c>
      <c t="s">
        <v>54</v>
      </c>
    </row>
    <row r="117" spans="1:5" ht="12.75">
      <c r="A117" s="35" t="s">
        <v>55</v>
      </c>
      <c r="E117" s="39" t="s">
        <v>4</v>
      </c>
    </row>
    <row r="118" spans="1:5" ht="12.75">
      <c r="A118" s="35" t="s">
        <v>56</v>
      </c>
      <c r="E118" s="40" t="s">
        <v>4</v>
      </c>
    </row>
    <row r="119" spans="1:5" ht="12.75">
      <c r="A119" t="s">
        <v>57</v>
      </c>
      <c r="E119" s="39" t="s">
        <v>4</v>
      </c>
    </row>
    <row r="120" spans="1:16" ht="12.75">
      <c r="A120" t="s">
        <v>48</v>
      </c>
      <c s="34" t="s">
        <v>133</v>
      </c>
      <c s="34" t="s">
        <v>1941</v>
      </c>
      <c s="35" t="s">
        <v>4</v>
      </c>
      <c s="6" t="s">
        <v>1942</v>
      </c>
      <c s="36" t="s">
        <v>103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(M120*0)/100</f>
      </c>
      <c t="s">
        <v>54</v>
      </c>
    </row>
    <row r="121" spans="1:5" ht="12.75">
      <c r="A121" s="35" t="s">
        <v>55</v>
      </c>
      <c r="E121" s="39" t="s">
        <v>4</v>
      </c>
    </row>
    <row r="122" spans="1:5" ht="12.75">
      <c r="A122" s="35" t="s">
        <v>56</v>
      </c>
      <c r="E122" s="40" t="s">
        <v>4</v>
      </c>
    </row>
    <row r="123" spans="1:5" ht="12.75">
      <c r="A123" t="s">
        <v>57</v>
      </c>
      <c r="E123" s="39" t="s">
        <v>4</v>
      </c>
    </row>
    <row r="124" spans="1:16" ht="12.75">
      <c r="A124" t="s">
        <v>48</v>
      </c>
      <c s="34" t="s">
        <v>134</v>
      </c>
      <c s="34" t="s">
        <v>1943</v>
      </c>
      <c s="35" t="s">
        <v>4</v>
      </c>
      <c s="6" t="s">
        <v>1944</v>
      </c>
      <c s="36" t="s">
        <v>103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(M124*0)/100</f>
      </c>
      <c t="s">
        <v>54</v>
      </c>
    </row>
    <row r="125" spans="1:5" ht="12.75">
      <c r="A125" s="35" t="s">
        <v>55</v>
      </c>
      <c r="E125" s="39" t="s">
        <v>4</v>
      </c>
    </row>
    <row r="126" spans="1:5" ht="12.75">
      <c r="A126" s="35" t="s">
        <v>56</v>
      </c>
      <c r="E126" s="40" t="s">
        <v>4</v>
      </c>
    </row>
    <row r="127" spans="1:5" ht="12.75">
      <c r="A127" t="s">
        <v>57</v>
      </c>
      <c r="E127" s="39" t="s">
        <v>4</v>
      </c>
    </row>
    <row r="128" spans="1:16" ht="12.75">
      <c r="A128" t="s">
        <v>48</v>
      </c>
      <c s="34" t="s">
        <v>136</v>
      </c>
      <c s="34" t="s">
        <v>1945</v>
      </c>
      <c s="35" t="s">
        <v>4</v>
      </c>
      <c s="6" t="s">
        <v>1946</v>
      </c>
      <c s="36" t="s">
        <v>103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(M128*0)/100</f>
      </c>
      <c t="s">
        <v>54</v>
      </c>
    </row>
    <row r="129" spans="1:5" ht="12.75">
      <c r="A129" s="35" t="s">
        <v>55</v>
      </c>
      <c r="E129" s="39" t="s">
        <v>4</v>
      </c>
    </row>
    <row r="130" spans="1:5" ht="12.75">
      <c r="A130" s="35" t="s">
        <v>56</v>
      </c>
      <c r="E130" s="40" t="s">
        <v>4</v>
      </c>
    </row>
    <row r="131" spans="1:5" ht="12.75">
      <c r="A131" t="s">
        <v>57</v>
      </c>
      <c r="E131" s="39" t="s">
        <v>4</v>
      </c>
    </row>
    <row r="132" spans="1:16" ht="12.75">
      <c r="A132" t="s">
        <v>48</v>
      </c>
      <c s="34" t="s">
        <v>137</v>
      </c>
      <c s="34" t="s">
        <v>1947</v>
      </c>
      <c s="35" t="s">
        <v>4</v>
      </c>
      <c s="6" t="s">
        <v>1948</v>
      </c>
      <c s="36" t="s">
        <v>103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(M132*0)/100</f>
      </c>
      <c t="s">
        <v>54</v>
      </c>
    </row>
    <row r="133" spans="1:5" ht="12.75">
      <c r="A133" s="35" t="s">
        <v>55</v>
      </c>
      <c r="E133" s="39" t="s">
        <v>4</v>
      </c>
    </row>
    <row r="134" spans="1:5" ht="12.75">
      <c r="A134" s="35" t="s">
        <v>56</v>
      </c>
      <c r="E134" s="40" t="s">
        <v>4</v>
      </c>
    </row>
    <row r="135" spans="1:5" ht="12.75">
      <c r="A135" t="s">
        <v>57</v>
      </c>
      <c r="E135" s="39" t="s">
        <v>4</v>
      </c>
    </row>
    <row r="136" spans="1:16" ht="12.75">
      <c r="A136" t="s">
        <v>48</v>
      </c>
      <c s="34" t="s">
        <v>139</v>
      </c>
      <c s="34" t="s">
        <v>1949</v>
      </c>
      <c s="35" t="s">
        <v>4</v>
      </c>
      <c s="6" t="s">
        <v>1950</v>
      </c>
      <c s="36" t="s">
        <v>103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(M136*0)/100</f>
      </c>
      <c t="s">
        <v>54</v>
      </c>
    </row>
    <row r="137" spans="1:5" ht="12.75">
      <c r="A137" s="35" t="s">
        <v>55</v>
      </c>
      <c r="E137" s="39" t="s">
        <v>4</v>
      </c>
    </row>
    <row r="138" spans="1:5" ht="12.75">
      <c r="A138" s="35" t="s">
        <v>56</v>
      </c>
      <c r="E138" s="40" t="s">
        <v>4</v>
      </c>
    </row>
    <row r="139" spans="1:5" ht="12.75">
      <c r="A139" t="s">
        <v>57</v>
      </c>
      <c r="E139" s="39" t="s">
        <v>4</v>
      </c>
    </row>
    <row r="140" spans="1:16" ht="25.5">
      <c r="A140" t="s">
        <v>48</v>
      </c>
      <c s="34" t="s">
        <v>140</v>
      </c>
      <c s="34" t="s">
        <v>1951</v>
      </c>
      <c s="35" t="s">
        <v>4</v>
      </c>
      <c s="6" t="s">
        <v>1952</v>
      </c>
      <c s="36" t="s">
        <v>103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(M140*0)/100</f>
      </c>
      <c t="s">
        <v>54</v>
      </c>
    </row>
    <row r="141" spans="1:5" ht="12.75">
      <c r="A141" s="35" t="s">
        <v>55</v>
      </c>
      <c r="E141" s="39" t="s">
        <v>4</v>
      </c>
    </row>
    <row r="142" spans="1:5" ht="12.75">
      <c r="A142" s="35" t="s">
        <v>56</v>
      </c>
      <c r="E142" s="40" t="s">
        <v>4</v>
      </c>
    </row>
    <row r="143" spans="1:5" ht="12.75">
      <c r="A143" t="s">
        <v>57</v>
      </c>
      <c r="E143" s="39" t="s">
        <v>4</v>
      </c>
    </row>
    <row r="144" spans="1:16" ht="25.5">
      <c r="A144" t="s">
        <v>48</v>
      </c>
      <c s="34" t="s">
        <v>141</v>
      </c>
      <c s="34" t="s">
        <v>1953</v>
      </c>
      <c s="35" t="s">
        <v>4</v>
      </c>
      <c s="6" t="s">
        <v>1954</v>
      </c>
      <c s="36" t="s">
        <v>103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(M144*0)/100</f>
      </c>
      <c t="s">
        <v>54</v>
      </c>
    </row>
    <row r="145" spans="1:5" ht="12.75">
      <c r="A145" s="35" t="s">
        <v>55</v>
      </c>
      <c r="E145" s="39" t="s">
        <v>4</v>
      </c>
    </row>
    <row r="146" spans="1:5" ht="12.75">
      <c r="A146" s="35" t="s">
        <v>56</v>
      </c>
      <c r="E146" s="40" t="s">
        <v>4</v>
      </c>
    </row>
    <row r="147" spans="1:5" ht="12.75">
      <c r="A147" t="s">
        <v>57</v>
      </c>
      <c r="E147" s="39" t="s">
        <v>4</v>
      </c>
    </row>
    <row r="148" spans="1:16" ht="12.75">
      <c r="A148" t="s">
        <v>48</v>
      </c>
      <c s="34" t="s">
        <v>143</v>
      </c>
      <c s="34" t="s">
        <v>1955</v>
      </c>
      <c s="35" t="s">
        <v>4</v>
      </c>
      <c s="6" t="s">
        <v>1956</v>
      </c>
      <c s="36" t="s">
        <v>103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(M148*0)/100</f>
      </c>
      <c t="s">
        <v>54</v>
      </c>
    </row>
    <row r="149" spans="1:5" ht="12.75">
      <c r="A149" s="35" t="s">
        <v>55</v>
      </c>
      <c r="E149" s="39" t="s">
        <v>4</v>
      </c>
    </row>
    <row r="150" spans="1:5" ht="12.75">
      <c r="A150" s="35" t="s">
        <v>56</v>
      </c>
      <c r="E150" s="40" t="s">
        <v>4</v>
      </c>
    </row>
    <row r="151" spans="1:5" ht="12.75">
      <c r="A151" t="s">
        <v>57</v>
      </c>
      <c r="E151" s="39" t="s">
        <v>4</v>
      </c>
    </row>
    <row r="152" spans="1:16" ht="12.75">
      <c r="A152" t="s">
        <v>48</v>
      </c>
      <c s="34" t="s">
        <v>145</v>
      </c>
      <c s="34" t="s">
        <v>1957</v>
      </c>
      <c s="35" t="s">
        <v>4</v>
      </c>
      <c s="6" t="s">
        <v>1958</v>
      </c>
      <c s="36" t="s">
        <v>103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(M152*0)/100</f>
      </c>
      <c t="s">
        <v>54</v>
      </c>
    </row>
    <row r="153" spans="1:5" ht="12.75">
      <c r="A153" s="35" t="s">
        <v>55</v>
      </c>
      <c r="E153" s="39" t="s">
        <v>4</v>
      </c>
    </row>
    <row r="154" spans="1:5" ht="12.75">
      <c r="A154" s="35" t="s">
        <v>56</v>
      </c>
      <c r="E154" s="40" t="s">
        <v>4</v>
      </c>
    </row>
    <row r="155" spans="1:5" ht="12.75">
      <c r="A155" t="s">
        <v>57</v>
      </c>
      <c r="E155" s="39" t="s">
        <v>4</v>
      </c>
    </row>
    <row r="156" spans="1:16" ht="12.75">
      <c r="A156" t="s">
        <v>48</v>
      </c>
      <c s="34" t="s">
        <v>147</v>
      </c>
      <c s="34" t="s">
        <v>1959</v>
      </c>
      <c s="35" t="s">
        <v>4</v>
      </c>
      <c s="6" t="s">
        <v>1960</v>
      </c>
      <c s="36" t="s">
        <v>103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(M156*0)/100</f>
      </c>
      <c t="s">
        <v>54</v>
      </c>
    </row>
    <row r="157" spans="1:5" ht="12.75">
      <c r="A157" s="35" t="s">
        <v>55</v>
      </c>
      <c r="E157" s="39" t="s">
        <v>4</v>
      </c>
    </row>
    <row r="158" spans="1:5" ht="12.75">
      <c r="A158" s="35" t="s">
        <v>56</v>
      </c>
      <c r="E158" s="40" t="s">
        <v>4</v>
      </c>
    </row>
    <row r="159" spans="1:5" ht="12.75">
      <c r="A159" t="s">
        <v>57</v>
      </c>
      <c r="E159" s="39" t="s">
        <v>4</v>
      </c>
    </row>
    <row r="160" spans="1:16" ht="12.75">
      <c r="A160" t="s">
        <v>48</v>
      </c>
      <c s="34" t="s">
        <v>149</v>
      </c>
      <c s="34" t="s">
        <v>1961</v>
      </c>
      <c s="35" t="s">
        <v>4</v>
      </c>
      <c s="6" t="s">
        <v>1962</v>
      </c>
      <c s="36" t="s">
        <v>103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(M160*0)/100</f>
      </c>
      <c t="s">
        <v>54</v>
      </c>
    </row>
    <row r="161" spans="1:5" ht="12.75">
      <c r="A161" s="35" t="s">
        <v>55</v>
      </c>
      <c r="E161" s="39" t="s">
        <v>4</v>
      </c>
    </row>
    <row r="162" spans="1:5" ht="12.75">
      <c r="A162" s="35" t="s">
        <v>56</v>
      </c>
      <c r="E162" s="40" t="s">
        <v>4</v>
      </c>
    </row>
    <row r="163" spans="1:5" ht="12.75">
      <c r="A163" t="s">
        <v>57</v>
      </c>
      <c r="E163" s="39" t="s">
        <v>4</v>
      </c>
    </row>
    <row r="164" spans="1:16" ht="12.75">
      <c r="A164" t="s">
        <v>48</v>
      </c>
      <c s="34" t="s">
        <v>151</v>
      </c>
      <c s="34" t="s">
        <v>1963</v>
      </c>
      <c s="35" t="s">
        <v>4</v>
      </c>
      <c s="6" t="s">
        <v>1964</v>
      </c>
      <c s="36" t="s">
        <v>122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(M164*0)/100</f>
      </c>
      <c t="s">
        <v>54</v>
      </c>
    </row>
    <row r="165" spans="1:5" ht="12.75">
      <c r="A165" s="35" t="s">
        <v>55</v>
      </c>
      <c r="E165" s="39" t="s">
        <v>4</v>
      </c>
    </row>
    <row r="166" spans="1:5" ht="12.75">
      <c r="A166" s="35" t="s">
        <v>56</v>
      </c>
      <c r="E166" s="40" t="s">
        <v>4</v>
      </c>
    </row>
    <row r="167" spans="1:5" ht="12.75">
      <c r="A167" t="s">
        <v>57</v>
      </c>
      <c r="E167" s="39" t="s">
        <v>4</v>
      </c>
    </row>
    <row r="168" spans="1:13" ht="12.75">
      <c r="A168" t="s">
        <v>45</v>
      </c>
      <c r="C168" s="31" t="s">
        <v>1965</v>
      </c>
      <c r="E168" s="33" t="s">
        <v>1966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25.5">
      <c r="A169" t="s">
        <v>48</v>
      </c>
      <c s="34" t="s">
        <v>153</v>
      </c>
      <c s="34" t="s">
        <v>1967</v>
      </c>
      <c s="35" t="s">
        <v>4</v>
      </c>
      <c s="6" t="s">
        <v>1968</v>
      </c>
      <c s="36" t="s">
        <v>103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(M169*0)/100</f>
      </c>
      <c t="s">
        <v>54</v>
      </c>
    </row>
    <row r="170" spans="1:5" ht="12.75">
      <c r="A170" s="35" t="s">
        <v>55</v>
      </c>
      <c r="E170" s="39" t="s">
        <v>4</v>
      </c>
    </row>
    <row r="171" spans="1:5" ht="12.75">
      <c r="A171" s="35" t="s">
        <v>56</v>
      </c>
      <c r="E171" s="40" t="s">
        <v>4</v>
      </c>
    </row>
    <row r="172" spans="1:5" ht="12.75">
      <c r="A172" t="s">
        <v>57</v>
      </c>
      <c r="E172" s="39" t="s">
        <v>4</v>
      </c>
    </row>
    <row r="173" spans="1:16" ht="12.75">
      <c r="A173" t="s">
        <v>48</v>
      </c>
      <c s="34" t="s">
        <v>155</v>
      </c>
      <c s="34" t="s">
        <v>1969</v>
      </c>
      <c s="35" t="s">
        <v>4</v>
      </c>
      <c s="6" t="s">
        <v>1970</v>
      </c>
      <c s="36" t="s">
        <v>103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(M173*0)/100</f>
      </c>
      <c t="s">
        <v>54</v>
      </c>
    </row>
    <row r="174" spans="1:5" ht="12.75">
      <c r="A174" s="35" t="s">
        <v>55</v>
      </c>
      <c r="E174" s="39" t="s">
        <v>4</v>
      </c>
    </row>
    <row r="175" spans="1:5" ht="12.75">
      <c r="A175" s="35" t="s">
        <v>56</v>
      </c>
      <c r="E175" s="40" t="s">
        <v>4</v>
      </c>
    </row>
    <row r="176" spans="1:5" ht="12.75">
      <c r="A176" t="s">
        <v>57</v>
      </c>
      <c r="E176" s="39" t="s">
        <v>4</v>
      </c>
    </row>
    <row r="177" spans="1:16" ht="12.75">
      <c r="A177" t="s">
        <v>48</v>
      </c>
      <c s="34" t="s">
        <v>158</v>
      </c>
      <c s="34" t="s">
        <v>1971</v>
      </c>
      <c s="35" t="s">
        <v>4</v>
      </c>
      <c s="6" t="s">
        <v>1972</v>
      </c>
      <c s="36" t="s">
        <v>103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(M177*0)/100</f>
      </c>
      <c t="s">
        <v>54</v>
      </c>
    </row>
    <row r="178" spans="1:5" ht="12.75">
      <c r="A178" s="35" t="s">
        <v>55</v>
      </c>
      <c r="E178" s="39" t="s">
        <v>4</v>
      </c>
    </row>
    <row r="179" spans="1:5" ht="12.75">
      <c r="A179" s="35" t="s">
        <v>56</v>
      </c>
      <c r="E179" s="40" t="s">
        <v>4</v>
      </c>
    </row>
    <row r="180" spans="1:5" ht="12.75">
      <c r="A180" t="s">
        <v>57</v>
      </c>
      <c r="E180" s="39" t="s">
        <v>4</v>
      </c>
    </row>
    <row r="181" spans="1:16" ht="12.75">
      <c r="A181" t="s">
        <v>48</v>
      </c>
      <c s="34" t="s">
        <v>161</v>
      </c>
      <c s="34" t="s">
        <v>1973</v>
      </c>
      <c s="35" t="s">
        <v>4</v>
      </c>
      <c s="6" t="s">
        <v>1974</v>
      </c>
      <c s="36" t="s">
        <v>103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(M181*0)/100</f>
      </c>
      <c t="s">
        <v>54</v>
      </c>
    </row>
    <row r="182" spans="1:5" ht="12.75">
      <c r="A182" s="35" t="s">
        <v>55</v>
      </c>
      <c r="E182" s="39" t="s">
        <v>4</v>
      </c>
    </row>
    <row r="183" spans="1:5" ht="12.75">
      <c r="A183" s="35" t="s">
        <v>56</v>
      </c>
      <c r="E183" s="40" t="s">
        <v>4</v>
      </c>
    </row>
    <row r="184" spans="1:5" ht="12.75">
      <c r="A184" t="s">
        <v>57</v>
      </c>
      <c r="E184" s="39" t="s">
        <v>4</v>
      </c>
    </row>
    <row r="185" spans="1:16" ht="25.5">
      <c r="A185" t="s">
        <v>48</v>
      </c>
      <c s="34" t="s">
        <v>164</v>
      </c>
      <c s="34" t="s">
        <v>1975</v>
      </c>
      <c s="35" t="s">
        <v>4</v>
      </c>
      <c s="6" t="s">
        <v>1976</v>
      </c>
      <c s="36" t="s">
        <v>103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(M185*0)/100</f>
      </c>
      <c t="s">
        <v>54</v>
      </c>
    </row>
    <row r="186" spans="1:5" ht="12.75">
      <c r="A186" s="35" t="s">
        <v>55</v>
      </c>
      <c r="E186" s="39" t="s">
        <v>4</v>
      </c>
    </row>
    <row r="187" spans="1:5" ht="12.75">
      <c r="A187" s="35" t="s">
        <v>56</v>
      </c>
      <c r="E187" s="40" t="s">
        <v>4</v>
      </c>
    </row>
    <row r="188" spans="1:5" ht="12.75">
      <c r="A188" t="s">
        <v>57</v>
      </c>
      <c r="E188" s="39" t="s">
        <v>4</v>
      </c>
    </row>
    <row r="189" spans="1:16" ht="12.75">
      <c r="A189" t="s">
        <v>48</v>
      </c>
      <c s="34" t="s">
        <v>166</v>
      </c>
      <c s="34" t="s">
        <v>1977</v>
      </c>
      <c s="35" t="s">
        <v>4</v>
      </c>
      <c s="6" t="s">
        <v>1978</v>
      </c>
      <c s="36" t="s">
        <v>103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(M189*0)/100</f>
      </c>
      <c t="s">
        <v>54</v>
      </c>
    </row>
    <row r="190" spans="1:5" ht="12.75">
      <c r="A190" s="35" t="s">
        <v>55</v>
      </c>
      <c r="E190" s="39" t="s">
        <v>4</v>
      </c>
    </row>
    <row r="191" spans="1:5" ht="12.75">
      <c r="A191" s="35" t="s">
        <v>56</v>
      </c>
      <c r="E191" s="40" t="s">
        <v>4</v>
      </c>
    </row>
    <row r="192" spans="1:5" ht="12.75">
      <c r="A192" t="s">
        <v>57</v>
      </c>
      <c r="E192" s="39" t="s">
        <v>4</v>
      </c>
    </row>
    <row r="193" spans="1:13" ht="12.75">
      <c r="A193" t="s">
        <v>45</v>
      </c>
      <c r="C193" s="31" t="s">
        <v>1979</v>
      </c>
      <c r="E193" s="33" t="s">
        <v>1980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168</v>
      </c>
      <c s="34" t="s">
        <v>1981</v>
      </c>
      <c s="35" t="s">
        <v>4</v>
      </c>
      <c s="6" t="s">
        <v>1982</v>
      </c>
      <c s="36" t="s">
        <v>103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(M194*0)/100</f>
      </c>
      <c t="s">
        <v>54</v>
      </c>
    </row>
    <row r="195" spans="1:5" ht="12.75">
      <c r="A195" s="35" t="s">
        <v>55</v>
      </c>
      <c r="E195" s="39" t="s">
        <v>4</v>
      </c>
    </row>
    <row r="196" spans="1:5" ht="12.75">
      <c r="A196" s="35" t="s">
        <v>56</v>
      </c>
      <c r="E196" s="40" t="s">
        <v>4</v>
      </c>
    </row>
    <row r="197" spans="1:5" ht="12.75">
      <c r="A197" t="s">
        <v>57</v>
      </c>
      <c r="E197" s="39" t="s">
        <v>4</v>
      </c>
    </row>
    <row r="198" spans="1:16" ht="12.75">
      <c r="A198" t="s">
        <v>48</v>
      </c>
      <c s="34" t="s">
        <v>171</v>
      </c>
      <c s="34" t="s">
        <v>1983</v>
      </c>
      <c s="35" t="s">
        <v>4</v>
      </c>
      <c s="6" t="s">
        <v>1984</v>
      </c>
      <c s="36" t="s">
        <v>103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(M198*0)/100</f>
      </c>
      <c t="s">
        <v>54</v>
      </c>
    </row>
    <row r="199" spans="1:5" ht="12.75">
      <c r="A199" s="35" t="s">
        <v>55</v>
      </c>
      <c r="E199" s="39" t="s">
        <v>4</v>
      </c>
    </row>
    <row r="200" spans="1:5" ht="12.75">
      <c r="A200" s="35" t="s">
        <v>56</v>
      </c>
      <c r="E200" s="40" t="s">
        <v>4</v>
      </c>
    </row>
    <row r="201" spans="1:5" ht="12.75">
      <c r="A201" t="s">
        <v>57</v>
      </c>
      <c r="E201" s="39" t="s">
        <v>4</v>
      </c>
    </row>
    <row r="202" spans="1:16" ht="12.75">
      <c r="A202" t="s">
        <v>48</v>
      </c>
      <c s="34" t="s">
        <v>174</v>
      </c>
      <c s="34" t="s">
        <v>1985</v>
      </c>
      <c s="35" t="s">
        <v>4</v>
      </c>
      <c s="6" t="s">
        <v>1986</v>
      </c>
      <c s="36" t="s">
        <v>103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(M202*0)/100</f>
      </c>
      <c t="s">
        <v>54</v>
      </c>
    </row>
    <row r="203" spans="1:5" ht="12.75">
      <c r="A203" s="35" t="s">
        <v>55</v>
      </c>
      <c r="E203" s="39" t="s">
        <v>4</v>
      </c>
    </row>
    <row r="204" spans="1:5" ht="12.75">
      <c r="A204" s="35" t="s">
        <v>56</v>
      </c>
      <c r="E204" s="40" t="s">
        <v>4</v>
      </c>
    </row>
    <row r="205" spans="1:5" ht="12.75">
      <c r="A205" t="s">
        <v>57</v>
      </c>
      <c r="E205" s="39" t="s">
        <v>4</v>
      </c>
    </row>
    <row r="206" spans="1:13" ht="12.75">
      <c r="A206" t="s">
        <v>45</v>
      </c>
      <c r="C206" s="31" t="s">
        <v>1987</v>
      </c>
      <c r="E206" s="33" t="s">
        <v>1988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12.75">
      <c r="A207" t="s">
        <v>48</v>
      </c>
      <c s="34" t="s">
        <v>744</v>
      </c>
      <c s="34" t="s">
        <v>1989</v>
      </c>
      <c s="35" t="s">
        <v>4</v>
      </c>
      <c s="6" t="s">
        <v>1990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(M207*0)/100</f>
      </c>
      <c t="s">
        <v>54</v>
      </c>
    </row>
    <row r="208" spans="1:5" ht="12.75">
      <c r="A208" s="35" t="s">
        <v>55</v>
      </c>
      <c r="E208" s="39" t="s">
        <v>4</v>
      </c>
    </row>
    <row r="209" spans="1:5" ht="12.75">
      <c r="A209" s="35" t="s">
        <v>56</v>
      </c>
      <c r="E209" s="40" t="s">
        <v>4</v>
      </c>
    </row>
    <row r="210" spans="1:5" ht="12.75">
      <c r="A210" t="s">
        <v>57</v>
      </c>
      <c r="E210" s="39" t="s">
        <v>4</v>
      </c>
    </row>
    <row r="211" spans="1:16" ht="12.75">
      <c r="A211" t="s">
        <v>48</v>
      </c>
      <c s="34" t="s">
        <v>749</v>
      </c>
      <c s="34" t="s">
        <v>1991</v>
      </c>
      <c s="35" t="s">
        <v>4</v>
      </c>
      <c s="6" t="s">
        <v>1992</v>
      </c>
      <c s="36" t="s">
        <v>103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(M211*0)/100</f>
      </c>
      <c t="s">
        <v>54</v>
      </c>
    </row>
    <row r="212" spans="1:5" ht="12.75">
      <c r="A212" s="35" t="s">
        <v>55</v>
      </c>
      <c r="E212" s="39" t="s">
        <v>4</v>
      </c>
    </row>
    <row r="213" spans="1:5" ht="12.75">
      <c r="A213" s="35" t="s">
        <v>56</v>
      </c>
      <c r="E213" s="40" t="s">
        <v>4</v>
      </c>
    </row>
    <row r="214" spans="1:5" ht="12.75">
      <c r="A214" t="s">
        <v>57</v>
      </c>
      <c r="E214" s="39" t="s">
        <v>4</v>
      </c>
    </row>
    <row r="215" spans="1:16" ht="12.75">
      <c r="A215" t="s">
        <v>48</v>
      </c>
      <c s="34" t="s">
        <v>754</v>
      </c>
      <c s="34" t="s">
        <v>1993</v>
      </c>
      <c s="35" t="s">
        <v>4</v>
      </c>
      <c s="6" t="s">
        <v>1994</v>
      </c>
      <c s="36" t="s">
        <v>103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(M215*0)/100</f>
      </c>
      <c t="s">
        <v>54</v>
      </c>
    </row>
    <row r="216" spans="1:5" ht="12.75">
      <c r="A216" s="35" t="s">
        <v>55</v>
      </c>
      <c r="E216" s="39" t="s">
        <v>4</v>
      </c>
    </row>
    <row r="217" spans="1:5" ht="12.75">
      <c r="A217" s="35" t="s">
        <v>56</v>
      </c>
      <c r="E217" s="40" t="s">
        <v>4</v>
      </c>
    </row>
    <row r="218" spans="1:5" ht="12.75">
      <c r="A218" t="s">
        <v>57</v>
      </c>
      <c r="E218" s="39" t="s">
        <v>4</v>
      </c>
    </row>
    <row r="219" spans="1:16" ht="12.75">
      <c r="A219" t="s">
        <v>48</v>
      </c>
      <c s="34" t="s">
        <v>760</v>
      </c>
      <c s="34" t="s">
        <v>1995</v>
      </c>
      <c s="35" t="s">
        <v>4</v>
      </c>
      <c s="6" t="s">
        <v>1996</v>
      </c>
      <c s="36" t="s">
        <v>103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(M219*0)/100</f>
      </c>
      <c t="s">
        <v>54</v>
      </c>
    </row>
    <row r="220" spans="1:5" ht="12.75">
      <c r="A220" s="35" t="s">
        <v>55</v>
      </c>
      <c r="E220" s="39" t="s">
        <v>4</v>
      </c>
    </row>
    <row r="221" spans="1:5" ht="12.75">
      <c r="A221" s="35" t="s">
        <v>56</v>
      </c>
      <c r="E221" s="40" t="s">
        <v>4</v>
      </c>
    </row>
    <row r="222" spans="1:5" ht="12.75">
      <c r="A222" t="s">
        <v>57</v>
      </c>
      <c r="E222" s="39" t="s">
        <v>4</v>
      </c>
    </row>
    <row r="223" spans="1:16" ht="12.75">
      <c r="A223" t="s">
        <v>48</v>
      </c>
      <c s="34" t="s">
        <v>765</v>
      </c>
      <c s="34" t="s">
        <v>1997</v>
      </c>
      <c s="35" t="s">
        <v>4</v>
      </c>
      <c s="6" t="s">
        <v>1998</v>
      </c>
      <c s="36" t="s">
        <v>103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(M223*0)/100</f>
      </c>
      <c t="s">
        <v>54</v>
      </c>
    </row>
    <row r="224" spans="1:5" ht="12.75">
      <c r="A224" s="35" t="s">
        <v>55</v>
      </c>
      <c r="E224" s="39" t="s">
        <v>4</v>
      </c>
    </row>
    <row r="225" spans="1:5" ht="12.75">
      <c r="A225" s="35" t="s">
        <v>56</v>
      </c>
      <c r="E225" s="40" t="s">
        <v>4</v>
      </c>
    </row>
    <row r="226" spans="1:5" ht="12.75">
      <c r="A226" t="s">
        <v>57</v>
      </c>
      <c r="E226" s="39" t="s">
        <v>4</v>
      </c>
    </row>
    <row r="227" spans="1:16" ht="12.75">
      <c r="A227" t="s">
        <v>48</v>
      </c>
      <c s="34" t="s">
        <v>769</v>
      </c>
      <c s="34" t="s">
        <v>1999</v>
      </c>
      <c s="35" t="s">
        <v>4</v>
      </c>
      <c s="6" t="s">
        <v>2000</v>
      </c>
      <c s="36" t="s">
        <v>103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(M227*0)/100</f>
      </c>
      <c t="s">
        <v>54</v>
      </c>
    </row>
    <row r="228" spans="1:5" ht="12.75">
      <c r="A228" s="35" t="s">
        <v>55</v>
      </c>
      <c r="E228" s="39" t="s">
        <v>4</v>
      </c>
    </row>
    <row r="229" spans="1:5" ht="12.75">
      <c r="A229" s="35" t="s">
        <v>56</v>
      </c>
      <c r="E229" s="40" t="s">
        <v>4</v>
      </c>
    </row>
    <row r="230" spans="1:5" ht="12.75">
      <c r="A230" t="s">
        <v>57</v>
      </c>
      <c r="E230" s="39" t="s">
        <v>4</v>
      </c>
    </row>
    <row r="231" spans="1:16" ht="12.75">
      <c r="A231" t="s">
        <v>48</v>
      </c>
      <c s="34" t="s">
        <v>774</v>
      </c>
      <c s="34" t="s">
        <v>2001</v>
      </c>
      <c s="35" t="s">
        <v>4</v>
      </c>
      <c s="6" t="s">
        <v>2002</v>
      </c>
      <c s="36" t="s">
        <v>103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(M231*0)/100</f>
      </c>
      <c t="s">
        <v>54</v>
      </c>
    </row>
    <row r="232" spans="1:5" ht="12.75">
      <c r="A232" s="35" t="s">
        <v>55</v>
      </c>
      <c r="E232" s="39" t="s">
        <v>4</v>
      </c>
    </row>
    <row r="233" spans="1:5" ht="12.75">
      <c r="A233" s="35" t="s">
        <v>56</v>
      </c>
      <c r="E233" s="40" t="s">
        <v>4</v>
      </c>
    </row>
    <row r="234" spans="1:5" ht="12.75">
      <c r="A234" t="s">
        <v>57</v>
      </c>
      <c r="E234" s="39" t="s">
        <v>4</v>
      </c>
    </row>
    <row r="235" spans="1:16" ht="12.75">
      <c r="A235" t="s">
        <v>48</v>
      </c>
      <c s="34" t="s">
        <v>779</v>
      </c>
      <c s="34" t="s">
        <v>2003</v>
      </c>
      <c s="35" t="s">
        <v>4</v>
      </c>
      <c s="6" t="s">
        <v>2004</v>
      </c>
      <c s="36" t="s">
        <v>103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(M235*0)/100</f>
      </c>
      <c t="s">
        <v>54</v>
      </c>
    </row>
    <row r="236" spans="1:5" ht="12.75">
      <c r="A236" s="35" t="s">
        <v>55</v>
      </c>
      <c r="E236" s="39" t="s">
        <v>4</v>
      </c>
    </row>
    <row r="237" spans="1:5" ht="12.75">
      <c r="A237" s="35" t="s">
        <v>56</v>
      </c>
      <c r="E237" s="40" t="s">
        <v>4</v>
      </c>
    </row>
    <row r="238" spans="1:5" ht="12.75">
      <c r="A238" t="s">
        <v>57</v>
      </c>
      <c r="E238" s="39" t="s">
        <v>4</v>
      </c>
    </row>
    <row r="239" spans="1:16" ht="25.5">
      <c r="A239" t="s">
        <v>48</v>
      </c>
      <c s="34" t="s">
        <v>783</v>
      </c>
      <c s="34" t="s">
        <v>2005</v>
      </c>
      <c s="35" t="s">
        <v>4</v>
      </c>
      <c s="6" t="s">
        <v>2006</v>
      </c>
      <c s="36" t="s">
        <v>103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(M239*0)/100</f>
      </c>
      <c t="s">
        <v>54</v>
      </c>
    </row>
    <row r="240" spans="1:5" ht="12.75">
      <c r="A240" s="35" t="s">
        <v>55</v>
      </c>
      <c r="E240" s="39" t="s">
        <v>4</v>
      </c>
    </row>
    <row r="241" spans="1:5" ht="12.75">
      <c r="A241" s="35" t="s">
        <v>56</v>
      </c>
      <c r="E241" s="40" t="s">
        <v>4</v>
      </c>
    </row>
    <row r="242" spans="1:5" ht="12.75">
      <c r="A242" t="s">
        <v>57</v>
      </c>
      <c r="E242" s="39" t="s">
        <v>4</v>
      </c>
    </row>
    <row r="243" spans="1:16" ht="12.75">
      <c r="A243" t="s">
        <v>48</v>
      </c>
      <c s="34" t="s">
        <v>2007</v>
      </c>
      <c s="34" t="s">
        <v>2008</v>
      </c>
      <c s="35" t="s">
        <v>4</v>
      </c>
      <c s="6" t="s">
        <v>2009</v>
      </c>
      <c s="36" t="s">
        <v>103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(M243*0)/100</f>
      </c>
      <c t="s">
        <v>54</v>
      </c>
    </row>
    <row r="244" spans="1:5" ht="12.75">
      <c r="A244" s="35" t="s">
        <v>55</v>
      </c>
      <c r="E244" s="39" t="s">
        <v>4</v>
      </c>
    </row>
    <row r="245" spans="1:5" ht="12.75">
      <c r="A245" s="35" t="s">
        <v>56</v>
      </c>
      <c r="E245" s="40" t="s">
        <v>4</v>
      </c>
    </row>
    <row r="246" spans="1:5" ht="12.75">
      <c r="A246" t="s">
        <v>57</v>
      </c>
      <c r="E246" s="39" t="s">
        <v>4</v>
      </c>
    </row>
    <row r="247" spans="1:16" ht="12.75">
      <c r="A247" t="s">
        <v>48</v>
      </c>
      <c s="34" t="s">
        <v>2010</v>
      </c>
      <c s="34" t="s">
        <v>2011</v>
      </c>
      <c s="35" t="s">
        <v>4</v>
      </c>
      <c s="6" t="s">
        <v>2012</v>
      </c>
      <c s="36" t="s">
        <v>103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(M247*0)/100</f>
      </c>
      <c t="s">
        <v>54</v>
      </c>
    </row>
    <row r="248" spans="1:5" ht="12.75">
      <c r="A248" s="35" t="s">
        <v>55</v>
      </c>
      <c r="E248" s="39" t="s">
        <v>4</v>
      </c>
    </row>
    <row r="249" spans="1:5" ht="12.75">
      <c r="A249" s="35" t="s">
        <v>56</v>
      </c>
      <c r="E249" s="40" t="s">
        <v>4</v>
      </c>
    </row>
    <row r="250" spans="1:5" ht="12.75">
      <c r="A250" t="s">
        <v>57</v>
      </c>
      <c r="E250" s="39" t="s">
        <v>4</v>
      </c>
    </row>
    <row r="251" spans="1:16" ht="12.75">
      <c r="A251" t="s">
        <v>48</v>
      </c>
      <c s="34" t="s">
        <v>2013</v>
      </c>
      <c s="34" t="s">
        <v>2014</v>
      </c>
      <c s="35" t="s">
        <v>4</v>
      </c>
      <c s="6" t="s">
        <v>2015</v>
      </c>
      <c s="36" t="s">
        <v>62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(M251*0)/100</f>
      </c>
      <c t="s">
        <v>54</v>
      </c>
    </row>
    <row r="252" spans="1:5" ht="12.75">
      <c r="A252" s="35" t="s">
        <v>55</v>
      </c>
      <c r="E252" s="39" t="s">
        <v>4</v>
      </c>
    </row>
    <row r="253" spans="1:5" ht="12.75">
      <c r="A253" s="35" t="s">
        <v>56</v>
      </c>
      <c r="E253" s="40" t="s">
        <v>4</v>
      </c>
    </row>
    <row r="254" spans="1:5" ht="12.75">
      <c r="A254" t="s">
        <v>57</v>
      </c>
      <c r="E254" s="39" t="s">
        <v>4</v>
      </c>
    </row>
    <row r="255" spans="1:16" ht="12.75">
      <c r="A255" t="s">
        <v>48</v>
      </c>
      <c s="34" t="s">
        <v>2016</v>
      </c>
      <c s="34" t="s">
        <v>2017</v>
      </c>
      <c s="35" t="s">
        <v>4</v>
      </c>
      <c s="6" t="s">
        <v>2018</v>
      </c>
      <c s="36" t="s">
        <v>757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(M255*0)/100</f>
      </c>
      <c t="s">
        <v>54</v>
      </c>
    </row>
    <row r="256" spans="1:5" ht="12.75">
      <c r="A256" s="35" t="s">
        <v>55</v>
      </c>
      <c r="E256" s="39" t="s">
        <v>4</v>
      </c>
    </row>
    <row r="257" spans="1:5" ht="12.75">
      <c r="A257" s="35" t="s">
        <v>56</v>
      </c>
      <c r="E257" s="40" t="s">
        <v>4</v>
      </c>
    </row>
    <row r="258" spans="1:5" ht="12.75">
      <c r="A258" t="s">
        <v>57</v>
      </c>
      <c r="E258" s="39" t="s">
        <v>4</v>
      </c>
    </row>
    <row r="259" spans="1:16" ht="12.75">
      <c r="A259" t="s">
        <v>48</v>
      </c>
      <c s="34" t="s">
        <v>2019</v>
      </c>
      <c s="34" t="s">
        <v>2020</v>
      </c>
      <c s="35" t="s">
        <v>4</v>
      </c>
      <c s="6" t="s">
        <v>2021</v>
      </c>
      <c s="36" t="s">
        <v>122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(M259*0)/100</f>
      </c>
      <c t="s">
        <v>54</v>
      </c>
    </row>
    <row r="260" spans="1:5" ht="12.75">
      <c r="A260" s="35" t="s">
        <v>55</v>
      </c>
      <c r="E260" s="39" t="s">
        <v>4</v>
      </c>
    </row>
    <row r="261" spans="1:5" ht="12.75">
      <c r="A261" s="35" t="s">
        <v>56</v>
      </c>
      <c r="E261" s="40" t="s">
        <v>4</v>
      </c>
    </row>
    <row r="262" spans="1:5" ht="12.75">
      <c r="A262" t="s">
        <v>57</v>
      </c>
      <c r="E262" s="39" t="s">
        <v>4</v>
      </c>
    </row>
    <row r="263" spans="1:13" ht="12.75">
      <c r="A263" t="s">
        <v>45</v>
      </c>
      <c r="C263" s="31" t="s">
        <v>2022</v>
      </c>
      <c r="E263" s="33" t="s">
        <v>2023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48</v>
      </c>
      <c s="34" t="s">
        <v>2024</v>
      </c>
      <c s="34" t="s">
        <v>2025</v>
      </c>
      <c s="35" t="s">
        <v>4</v>
      </c>
      <c s="6" t="s">
        <v>2026</v>
      </c>
      <c s="36" t="s">
        <v>2027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(M264*0)/100</f>
      </c>
      <c t="s">
        <v>54</v>
      </c>
    </row>
    <row r="265" spans="1:5" ht="12.75">
      <c r="A265" s="35" t="s">
        <v>55</v>
      </c>
      <c r="E265" s="39" t="s">
        <v>4</v>
      </c>
    </row>
    <row r="266" spans="1:5" ht="12.75">
      <c r="A266" s="35" t="s">
        <v>56</v>
      </c>
      <c r="E266" s="40" t="s">
        <v>4</v>
      </c>
    </row>
    <row r="267" spans="1:5" ht="12.75">
      <c r="A267" t="s">
        <v>57</v>
      </c>
      <c r="E267" s="39" t="s">
        <v>4</v>
      </c>
    </row>
    <row r="268" spans="1:16" ht="12.75">
      <c r="A268" t="s">
        <v>48</v>
      </c>
      <c s="34" t="s">
        <v>2028</v>
      </c>
      <c s="34" t="s">
        <v>2029</v>
      </c>
      <c s="35" t="s">
        <v>4</v>
      </c>
      <c s="6" t="s">
        <v>2030</v>
      </c>
      <c s="36" t="s">
        <v>103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(M268*0)/100</f>
      </c>
      <c t="s">
        <v>54</v>
      </c>
    </row>
    <row r="269" spans="1:5" ht="12.75">
      <c r="A269" s="35" t="s">
        <v>55</v>
      </c>
      <c r="E269" s="39" t="s">
        <v>4</v>
      </c>
    </row>
    <row r="270" spans="1:5" ht="12.75">
      <c r="A270" s="35" t="s">
        <v>56</v>
      </c>
      <c r="E270" s="40" t="s">
        <v>4</v>
      </c>
    </row>
    <row r="271" spans="1:5" ht="12.75">
      <c r="A271" t="s">
        <v>57</v>
      </c>
      <c r="E271" s="39" t="s">
        <v>4</v>
      </c>
    </row>
    <row r="272" spans="1:16" ht="12.75">
      <c r="A272" t="s">
        <v>48</v>
      </c>
      <c s="34" t="s">
        <v>2031</v>
      </c>
      <c s="34" t="s">
        <v>2032</v>
      </c>
      <c s="35" t="s">
        <v>4</v>
      </c>
      <c s="6" t="s">
        <v>2033</v>
      </c>
      <c s="36" t="s">
        <v>103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(M272*0)/100</f>
      </c>
      <c t="s">
        <v>54</v>
      </c>
    </row>
    <row r="273" spans="1:5" ht="12.75">
      <c r="A273" s="35" t="s">
        <v>55</v>
      </c>
      <c r="E273" s="39" t="s">
        <v>4</v>
      </c>
    </row>
    <row r="274" spans="1:5" ht="12.75">
      <c r="A274" s="35" t="s">
        <v>56</v>
      </c>
      <c r="E274" s="40" t="s">
        <v>4</v>
      </c>
    </row>
    <row r="275" spans="1:5" ht="12.75">
      <c r="A275" t="s">
        <v>57</v>
      </c>
      <c r="E275" s="39" t="s">
        <v>4</v>
      </c>
    </row>
    <row r="276" spans="1:16" ht="12.75">
      <c r="A276" t="s">
        <v>48</v>
      </c>
      <c s="34" t="s">
        <v>2034</v>
      </c>
      <c s="34" t="s">
        <v>2035</v>
      </c>
      <c s="35" t="s">
        <v>4</v>
      </c>
      <c s="6" t="s">
        <v>2036</v>
      </c>
      <c s="36" t="s">
        <v>103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(M276*0)/100</f>
      </c>
      <c t="s">
        <v>54</v>
      </c>
    </row>
    <row r="277" spans="1:5" ht="12.75">
      <c r="A277" s="35" t="s">
        <v>55</v>
      </c>
      <c r="E277" s="39" t="s">
        <v>4</v>
      </c>
    </row>
    <row r="278" spans="1:5" ht="12.75">
      <c r="A278" s="35" t="s">
        <v>56</v>
      </c>
      <c r="E278" s="40" t="s">
        <v>4</v>
      </c>
    </row>
    <row r="279" spans="1:5" ht="12.75">
      <c r="A279" t="s">
        <v>57</v>
      </c>
      <c r="E279" s="39" t="s">
        <v>4</v>
      </c>
    </row>
    <row r="280" spans="1:16" ht="12.75">
      <c r="A280" t="s">
        <v>48</v>
      </c>
      <c s="34" t="s">
        <v>2037</v>
      </c>
      <c s="34" t="s">
        <v>2038</v>
      </c>
      <c s="35" t="s">
        <v>4</v>
      </c>
      <c s="6" t="s">
        <v>2039</v>
      </c>
      <c s="36" t="s">
        <v>122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(M280*0)/100</f>
      </c>
      <c t="s">
        <v>54</v>
      </c>
    </row>
    <row r="281" spans="1:5" ht="12.75">
      <c r="A281" s="35" t="s">
        <v>55</v>
      </c>
      <c r="E281" s="39" t="s">
        <v>4</v>
      </c>
    </row>
    <row r="282" spans="1:5" ht="12.75">
      <c r="A282" s="35" t="s">
        <v>56</v>
      </c>
      <c r="E282" s="40" t="s">
        <v>4</v>
      </c>
    </row>
    <row r="283" spans="1:5" ht="12.75">
      <c r="A283" t="s">
        <v>57</v>
      </c>
      <c r="E283" s="39" t="s">
        <v>4</v>
      </c>
    </row>
    <row r="284" spans="1:16" ht="25.5">
      <c r="A284" t="s">
        <v>48</v>
      </c>
      <c s="34" t="s">
        <v>2040</v>
      </c>
      <c s="34" t="s">
        <v>2041</v>
      </c>
      <c s="35" t="s">
        <v>4</v>
      </c>
      <c s="6" t="s">
        <v>2042</v>
      </c>
      <c s="36" t="s">
        <v>563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(M284*0)/100</f>
      </c>
      <c t="s">
        <v>54</v>
      </c>
    </row>
    <row r="285" spans="1:5" ht="12.75">
      <c r="A285" s="35" t="s">
        <v>55</v>
      </c>
      <c r="E285" s="39" t="s">
        <v>4</v>
      </c>
    </row>
    <row r="286" spans="1:5" ht="12.75">
      <c r="A286" s="35" t="s">
        <v>56</v>
      </c>
      <c r="E286" s="40" t="s">
        <v>4</v>
      </c>
    </row>
    <row r="287" spans="1:5" ht="12.75">
      <c r="A287" t="s">
        <v>57</v>
      </c>
      <c r="E287" s="39" t="s">
        <v>4</v>
      </c>
    </row>
    <row r="288" spans="1:16" ht="25.5">
      <c r="A288" t="s">
        <v>48</v>
      </c>
      <c s="34" t="s">
        <v>2043</v>
      </c>
      <c s="34" t="s">
        <v>876</v>
      </c>
      <c s="35" t="s">
        <v>4</v>
      </c>
      <c s="6" t="s">
        <v>877</v>
      </c>
      <c s="36" t="s">
        <v>563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(M288*0)/100</f>
      </c>
      <c t="s">
        <v>54</v>
      </c>
    </row>
    <row r="289" spans="1:5" ht="12.75">
      <c r="A289" s="35" t="s">
        <v>55</v>
      </c>
      <c r="E289" s="39" t="s">
        <v>4</v>
      </c>
    </row>
    <row r="290" spans="1:5" ht="12.75">
      <c r="A290" s="35" t="s">
        <v>56</v>
      </c>
      <c r="E290" s="40" t="s">
        <v>4</v>
      </c>
    </row>
    <row r="291" spans="1:5" ht="12.75">
      <c r="A291" t="s">
        <v>57</v>
      </c>
      <c r="E291" s="39" t="s">
        <v>4</v>
      </c>
    </row>
    <row r="292" spans="1:16" ht="25.5">
      <c r="A292" t="s">
        <v>48</v>
      </c>
      <c s="34" t="s">
        <v>2044</v>
      </c>
      <c s="34" t="s">
        <v>2045</v>
      </c>
      <c s="35" t="s">
        <v>4</v>
      </c>
      <c s="6" t="s">
        <v>2046</v>
      </c>
      <c s="36" t="s">
        <v>563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(M292*0)/100</f>
      </c>
      <c t="s">
        <v>54</v>
      </c>
    </row>
    <row r="293" spans="1:5" ht="12.75">
      <c r="A293" s="35" t="s">
        <v>55</v>
      </c>
      <c r="E293" s="39" t="s">
        <v>4</v>
      </c>
    </row>
    <row r="294" spans="1:5" ht="12.75">
      <c r="A294" s="35" t="s">
        <v>56</v>
      </c>
      <c r="E294" s="40" t="s">
        <v>4</v>
      </c>
    </row>
    <row r="295" spans="1:5" ht="12.75">
      <c r="A295" t="s">
        <v>57</v>
      </c>
      <c r="E29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2047</v>
      </c>
      <c s="41">
        <f>Rekapitulace!C58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2047</v>
      </c>
      <c r="E4" s="26" t="s">
        <v>2048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2050</v>
      </c>
      <c r="E8" s="30" t="s">
        <v>2048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45</v>
      </c>
      <c r="C9" s="31" t="s">
        <v>797</v>
      </c>
      <c r="E9" s="33" t="s">
        <v>798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2051</v>
      </c>
      <c s="35" t="s">
        <v>4</v>
      </c>
      <c s="6" t="s">
        <v>2052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38.25">
      <c r="A11" s="35" t="s">
        <v>55</v>
      </c>
      <c r="E11" s="39" t="s">
        <v>2053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38.25">
      <c r="A14" t="s">
        <v>48</v>
      </c>
      <c s="34" t="s">
        <v>26</v>
      </c>
      <c s="34" t="s">
        <v>2054</v>
      </c>
      <c s="35" t="s">
        <v>4</v>
      </c>
      <c s="6" t="s">
        <v>2055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25.5">
      <c r="A15" s="35" t="s">
        <v>55</v>
      </c>
      <c r="E15" s="39" t="s">
        <v>2056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38.25">
      <c r="A18" t="s">
        <v>48</v>
      </c>
      <c s="34" t="s">
        <v>25</v>
      </c>
      <c s="34" t="s">
        <v>2057</v>
      </c>
      <c s="35" t="s">
        <v>4</v>
      </c>
      <c s="6" t="s">
        <v>2058</v>
      </c>
      <c s="36" t="s">
        <v>62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38.25">
      <c r="A19" s="35" t="s">
        <v>55</v>
      </c>
      <c r="E19" s="39" t="s">
        <v>2059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38.25">
      <c r="A22" t="s">
        <v>48</v>
      </c>
      <c s="34" t="s">
        <v>63</v>
      </c>
      <c s="34" t="s">
        <v>2060</v>
      </c>
      <c s="35" t="s">
        <v>4</v>
      </c>
      <c s="6" t="s">
        <v>2061</v>
      </c>
      <c s="36" t="s">
        <v>99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25.5">
      <c r="A23" s="35" t="s">
        <v>55</v>
      </c>
      <c r="E23" s="39" t="s">
        <v>2062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25.5">
      <c r="A26" t="s">
        <v>48</v>
      </c>
      <c s="34" t="s">
        <v>67</v>
      </c>
      <c s="34" t="s">
        <v>2063</v>
      </c>
      <c s="35" t="s">
        <v>4</v>
      </c>
      <c s="6" t="s">
        <v>2064</v>
      </c>
      <c s="36" t="s">
        <v>103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3" ht="12.75">
      <c r="A30" t="s">
        <v>45</v>
      </c>
      <c r="C30" s="31" t="s">
        <v>2065</v>
      </c>
      <c r="E30" s="33" t="s">
        <v>2066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48</v>
      </c>
      <c s="34" t="s">
        <v>70</v>
      </c>
      <c s="34" t="s">
        <v>2067</v>
      </c>
      <c s="35" t="s">
        <v>4</v>
      </c>
      <c s="6" t="s">
        <v>2068</v>
      </c>
      <c s="36" t="s">
        <v>62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(M31*0)/100</f>
      </c>
      <c t="s">
        <v>54</v>
      </c>
    </row>
    <row r="32" spans="1:5" ht="25.5">
      <c r="A32" s="35" t="s">
        <v>55</v>
      </c>
      <c r="E32" s="39" t="s">
        <v>2069</v>
      </c>
    </row>
    <row r="33" spans="1:5" ht="12.75">
      <c r="A33" s="35" t="s">
        <v>56</v>
      </c>
      <c r="E33" s="40" t="s">
        <v>4</v>
      </c>
    </row>
    <row r="34" spans="1:5" ht="12.75">
      <c r="A34" t="s">
        <v>57</v>
      </c>
      <c r="E34" s="39" t="s">
        <v>4</v>
      </c>
    </row>
    <row r="35" spans="1:13" ht="12.75">
      <c r="A35" t="s">
        <v>45</v>
      </c>
      <c r="C35" s="31" t="s">
        <v>2070</v>
      </c>
      <c r="E35" s="33" t="s">
        <v>2071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48</v>
      </c>
      <c s="34" t="s">
        <v>73</v>
      </c>
      <c s="34" t="s">
        <v>2072</v>
      </c>
      <c s="35" t="s">
        <v>4</v>
      </c>
      <c s="6" t="s">
        <v>2073</v>
      </c>
      <c s="36" t="s">
        <v>62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(M36*0)/100</f>
      </c>
      <c t="s">
        <v>54</v>
      </c>
    </row>
    <row r="37" spans="1:5" ht="25.5">
      <c r="A37" s="35" t="s">
        <v>55</v>
      </c>
      <c r="E37" s="39" t="s">
        <v>2074</v>
      </c>
    </row>
    <row r="38" spans="1:5" ht="12.75">
      <c r="A38" s="35" t="s">
        <v>56</v>
      </c>
      <c r="E38" s="40" t="s">
        <v>4</v>
      </c>
    </row>
    <row r="39" spans="1:5" ht="12.75">
      <c r="A39" t="s">
        <v>57</v>
      </c>
      <c r="E39" s="39" t="s">
        <v>4</v>
      </c>
    </row>
    <row r="40" spans="1:16" ht="38.25">
      <c r="A40" t="s">
        <v>48</v>
      </c>
      <c s="34" t="s">
        <v>76</v>
      </c>
      <c s="34" t="s">
        <v>2075</v>
      </c>
      <c s="35" t="s">
        <v>4</v>
      </c>
      <c s="6" t="s">
        <v>2076</v>
      </c>
      <c s="36" t="s">
        <v>103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(M40*0)/100</f>
      </c>
      <c t="s">
        <v>54</v>
      </c>
    </row>
    <row r="41" spans="1:5" ht="25.5">
      <c r="A41" s="35" t="s">
        <v>55</v>
      </c>
      <c r="E41" s="39" t="s">
        <v>2077</v>
      </c>
    </row>
    <row r="42" spans="1:5" ht="12.75">
      <c r="A42" s="35" t="s">
        <v>56</v>
      </c>
      <c r="E42" s="40" t="s">
        <v>4</v>
      </c>
    </row>
    <row r="43" spans="1:5" ht="12.75">
      <c r="A43" t="s">
        <v>57</v>
      </c>
      <c r="E43" s="39" t="s">
        <v>4</v>
      </c>
    </row>
    <row r="44" spans="1:16" ht="38.25">
      <c r="A44" t="s">
        <v>48</v>
      </c>
      <c s="34" t="s">
        <v>80</v>
      </c>
      <c s="34" t="s">
        <v>2078</v>
      </c>
      <c s="35" t="s">
        <v>4</v>
      </c>
      <c s="6" t="s">
        <v>2079</v>
      </c>
      <c s="36" t="s">
        <v>62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(M44*0)/100</f>
      </c>
      <c t="s">
        <v>54</v>
      </c>
    </row>
    <row r="45" spans="1:5" ht="12.75">
      <c r="A45" s="35" t="s">
        <v>55</v>
      </c>
      <c r="E45" s="39" t="s">
        <v>2080</v>
      </c>
    </row>
    <row r="46" spans="1:5" ht="12.75">
      <c r="A46" s="35" t="s">
        <v>56</v>
      </c>
      <c r="E46" s="40" t="s">
        <v>4</v>
      </c>
    </row>
    <row r="47" spans="1:5" ht="12.75">
      <c r="A47" t="s">
        <v>57</v>
      </c>
      <c r="E47" s="39" t="s">
        <v>4</v>
      </c>
    </row>
    <row r="48" spans="1:16" ht="38.25">
      <c r="A48" t="s">
        <v>48</v>
      </c>
      <c s="34" t="s">
        <v>85</v>
      </c>
      <c s="34" t="s">
        <v>2081</v>
      </c>
      <c s="35" t="s">
        <v>4</v>
      </c>
      <c s="6" t="s">
        <v>2082</v>
      </c>
      <c s="36" t="s">
        <v>103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(M48*0)/100</f>
      </c>
      <c t="s">
        <v>54</v>
      </c>
    </row>
    <row r="49" spans="1:5" ht="12.75">
      <c r="A49" s="35" t="s">
        <v>55</v>
      </c>
      <c r="E49" s="39" t="s">
        <v>2083</v>
      </c>
    </row>
    <row r="50" spans="1:5" ht="12.75">
      <c r="A50" s="35" t="s">
        <v>56</v>
      </c>
      <c r="E50" s="40" t="s">
        <v>4</v>
      </c>
    </row>
    <row r="51" spans="1:5" ht="12.75">
      <c r="A51" t="s">
        <v>57</v>
      </c>
      <c r="E51" s="39" t="s">
        <v>4</v>
      </c>
    </row>
    <row r="52" spans="1:13" ht="12.75">
      <c r="A52" t="s">
        <v>45</v>
      </c>
      <c r="C52" s="31" t="s">
        <v>2084</v>
      </c>
      <c r="E52" s="33" t="s">
        <v>2085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48</v>
      </c>
      <c s="34" t="s">
        <v>88</v>
      </c>
      <c s="34" t="s">
        <v>2086</v>
      </c>
      <c s="35" t="s">
        <v>4</v>
      </c>
      <c s="6" t="s">
        <v>2087</v>
      </c>
      <c s="36" t="s">
        <v>103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(M53*0)/100</f>
      </c>
      <c t="s">
        <v>54</v>
      </c>
    </row>
    <row r="54" spans="1:5" ht="38.25">
      <c r="A54" s="35" t="s">
        <v>55</v>
      </c>
      <c r="E54" s="39" t="s">
        <v>2088</v>
      </c>
    </row>
    <row r="55" spans="1:5" ht="12.75">
      <c r="A55" s="35" t="s">
        <v>56</v>
      </c>
      <c r="E55" s="40" t="s">
        <v>4</v>
      </c>
    </row>
    <row r="56" spans="1:5" ht="12.75">
      <c r="A56" t="s">
        <v>57</v>
      </c>
      <c r="E56" s="39" t="s">
        <v>4</v>
      </c>
    </row>
    <row r="57" spans="1:13" ht="12.75">
      <c r="A57" t="s">
        <v>45</v>
      </c>
      <c r="C57" s="31" t="s">
        <v>2089</v>
      </c>
      <c r="E57" s="33" t="s">
        <v>2090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48</v>
      </c>
      <c s="34" t="s">
        <v>91</v>
      </c>
      <c s="34" t="s">
        <v>2091</v>
      </c>
      <c s="35" t="s">
        <v>4</v>
      </c>
      <c s="6" t="s">
        <v>2092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(M58*0)/100</f>
      </c>
      <c t="s">
        <v>54</v>
      </c>
    </row>
    <row r="59" spans="1:5" ht="38.25">
      <c r="A59" s="35" t="s">
        <v>55</v>
      </c>
      <c r="E59" s="39" t="s">
        <v>2093</v>
      </c>
    </row>
    <row r="60" spans="1:5" ht="12.75">
      <c r="A60" s="35" t="s">
        <v>56</v>
      </c>
      <c r="E60" s="40" t="s">
        <v>4</v>
      </c>
    </row>
    <row r="61" spans="1:5" ht="12.75">
      <c r="A61" t="s">
        <v>57</v>
      </c>
      <c r="E61" s="39" t="s">
        <v>4</v>
      </c>
    </row>
    <row r="62" spans="1:16" ht="38.25">
      <c r="A62" t="s">
        <v>48</v>
      </c>
      <c s="34" t="s">
        <v>94</v>
      </c>
      <c s="34" t="s">
        <v>2094</v>
      </c>
      <c s="35" t="s">
        <v>4</v>
      </c>
      <c s="6" t="s">
        <v>2095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(M62*0)/100</f>
      </c>
      <c t="s">
        <v>54</v>
      </c>
    </row>
    <row r="63" spans="1:5" ht="25.5">
      <c r="A63" s="35" t="s">
        <v>55</v>
      </c>
      <c r="E63" s="39" t="s">
        <v>2096</v>
      </c>
    </row>
    <row r="64" spans="1:5" ht="12.75">
      <c r="A64" s="35" t="s">
        <v>56</v>
      </c>
      <c r="E64" s="40" t="s">
        <v>4</v>
      </c>
    </row>
    <row r="65" spans="1:5" ht="12.75">
      <c r="A65" t="s">
        <v>57</v>
      </c>
      <c r="E65" s="39" t="s">
        <v>4</v>
      </c>
    </row>
    <row r="66" spans="1:16" ht="38.25">
      <c r="A66" t="s">
        <v>48</v>
      </c>
      <c s="34" t="s">
        <v>96</v>
      </c>
      <c s="34" t="s">
        <v>2097</v>
      </c>
      <c s="35" t="s">
        <v>4</v>
      </c>
      <c s="6" t="s">
        <v>2098</v>
      </c>
      <c s="36" t="s">
        <v>122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(M66*0)/100</f>
      </c>
      <c t="s">
        <v>54</v>
      </c>
    </row>
    <row r="67" spans="1:5" ht="25.5">
      <c r="A67" s="35" t="s">
        <v>55</v>
      </c>
      <c r="E67" s="39" t="s">
        <v>2099</v>
      </c>
    </row>
    <row r="68" spans="1:5" ht="12.75">
      <c r="A68" s="35" t="s">
        <v>56</v>
      </c>
      <c r="E68" s="40" t="s">
        <v>4</v>
      </c>
    </row>
    <row r="69" spans="1:5" ht="12.75">
      <c r="A69" t="s">
        <v>57</v>
      </c>
      <c r="E69" s="39" t="s">
        <v>4</v>
      </c>
    </row>
    <row r="70" spans="1:16" ht="38.25">
      <c r="A70" t="s">
        <v>48</v>
      </c>
      <c s="34" t="s">
        <v>100</v>
      </c>
      <c s="34" t="s">
        <v>451</v>
      </c>
      <c s="35" t="s">
        <v>4</v>
      </c>
      <c s="6" t="s">
        <v>2100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(M70*0)/100</f>
      </c>
      <c t="s">
        <v>54</v>
      </c>
    </row>
    <row r="71" spans="1:5" ht="25.5">
      <c r="A71" s="35" t="s">
        <v>55</v>
      </c>
      <c r="E71" s="39" t="s">
        <v>2101</v>
      </c>
    </row>
    <row r="72" spans="1:5" ht="12.75">
      <c r="A72" s="35" t="s">
        <v>56</v>
      </c>
      <c r="E72" s="40" t="s">
        <v>4</v>
      </c>
    </row>
    <row r="73" spans="1:5" ht="12.75">
      <c r="A73" t="s">
        <v>57</v>
      </c>
      <c r="E73" s="39" t="s">
        <v>4</v>
      </c>
    </row>
    <row r="74" spans="1:16" ht="38.25">
      <c r="A74" t="s">
        <v>48</v>
      </c>
      <c s="34" t="s">
        <v>104</v>
      </c>
      <c s="34" t="s">
        <v>454</v>
      </c>
      <c s="35" t="s">
        <v>4</v>
      </c>
      <c s="6" t="s">
        <v>2102</v>
      </c>
      <c s="36" t="s">
        <v>122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(M74*0)/100</f>
      </c>
      <c t="s">
        <v>54</v>
      </c>
    </row>
    <row r="75" spans="1:5" ht="12.75">
      <c r="A75" s="35" t="s">
        <v>55</v>
      </c>
      <c r="E75" s="39" t="s">
        <v>2103</v>
      </c>
    </row>
    <row r="76" spans="1:5" ht="12.75">
      <c r="A76" s="35" t="s">
        <v>56</v>
      </c>
      <c r="E76" s="40" t="s">
        <v>4</v>
      </c>
    </row>
    <row r="77" spans="1:5" ht="12.75">
      <c r="A77" t="s">
        <v>57</v>
      </c>
      <c r="E77" s="39" t="s">
        <v>4</v>
      </c>
    </row>
    <row r="78" spans="1:16" ht="38.25">
      <c r="A78" t="s">
        <v>48</v>
      </c>
      <c s="34" t="s">
        <v>107</v>
      </c>
      <c s="34" t="s">
        <v>457</v>
      </c>
      <c s="35" t="s">
        <v>4</v>
      </c>
      <c s="6" t="s">
        <v>2104</v>
      </c>
      <c s="36" t="s">
        <v>122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(M78*0)/100</f>
      </c>
      <c t="s">
        <v>54</v>
      </c>
    </row>
    <row r="79" spans="1:5" ht="25.5">
      <c r="A79" s="35" t="s">
        <v>55</v>
      </c>
      <c r="E79" s="39" t="s">
        <v>2105</v>
      </c>
    </row>
    <row r="80" spans="1:5" ht="12.75">
      <c r="A80" s="35" t="s">
        <v>56</v>
      </c>
      <c r="E80" s="40" t="s">
        <v>4</v>
      </c>
    </row>
    <row r="81" spans="1:5" ht="12.75">
      <c r="A81" t="s">
        <v>57</v>
      </c>
      <c r="E81" s="39" t="s">
        <v>4</v>
      </c>
    </row>
    <row r="82" spans="1:16" ht="38.25">
      <c r="A82" t="s">
        <v>48</v>
      </c>
      <c s="34" t="s">
        <v>110</v>
      </c>
      <c s="34" t="s">
        <v>2106</v>
      </c>
      <c s="35" t="s">
        <v>4</v>
      </c>
      <c s="6" t="s">
        <v>2107</v>
      </c>
      <c s="36" t="s">
        <v>528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(M82*0)/100</f>
      </c>
      <c t="s">
        <v>54</v>
      </c>
    </row>
    <row r="83" spans="1:5" ht="12.75">
      <c r="A83" s="35" t="s">
        <v>55</v>
      </c>
      <c r="E83" s="39" t="s">
        <v>2108</v>
      </c>
    </row>
    <row r="84" spans="1:5" ht="12.75">
      <c r="A84" s="35" t="s">
        <v>56</v>
      </c>
      <c r="E84" s="40" t="s">
        <v>4</v>
      </c>
    </row>
    <row r="85" spans="1:5" ht="12.75">
      <c r="A85" t="s">
        <v>57</v>
      </c>
      <c r="E85" s="39" t="s">
        <v>4</v>
      </c>
    </row>
    <row r="86" spans="1:16" ht="25.5">
      <c r="A86" t="s">
        <v>48</v>
      </c>
      <c s="34" t="s">
        <v>113</v>
      </c>
      <c s="34" t="s">
        <v>2109</v>
      </c>
      <c s="35" t="s">
        <v>4</v>
      </c>
      <c s="6" t="s">
        <v>2110</v>
      </c>
      <c s="36" t="s">
        <v>528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12.75">
      <c r="A89" t="s">
        <v>57</v>
      </c>
      <c r="E89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COUNTIFS(L8:L183,"=0",A8:A183,"P")+COUNTIFS(L8:L183,"",A8:A183,"P")+SUM(Q8:Q183)</f>
      </c>
    </row>
    <row r="8" spans="1:13" ht="12.75">
      <c r="A8" t="s">
        <v>43</v>
      </c>
      <c r="C8" s="28" t="s">
        <v>2115</v>
      </c>
      <c r="E8" s="30" t="s">
        <v>2114</v>
      </c>
      <c r="J8" s="29">
        <f>0+J9+J34+J43+J56+J85+J150</f>
      </c>
      <c s="29">
        <f>0+K9+K34+K43+K56+K85+K150</f>
      </c>
      <c s="29">
        <f>0+L9+L34+L43+L56+L85+L150</f>
      </c>
      <c s="29">
        <f>0+M9+M34+M43+M56+M85+M150</f>
      </c>
    </row>
    <row r="9" spans="1:13" ht="12.75">
      <c r="A9" t="s">
        <v>45</v>
      </c>
      <c r="C9" s="31" t="s">
        <v>49</v>
      </c>
      <c r="E9" s="33" t="s">
        <v>798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2116</v>
      </c>
      <c s="35" t="s">
        <v>4</v>
      </c>
      <c s="6" t="s">
        <v>2117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51">
      <c r="A11" s="35" t="s">
        <v>55</v>
      </c>
      <c r="E11" s="39" t="s">
        <v>2118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12.75">
      <c r="A14" t="s">
        <v>48</v>
      </c>
      <c s="34" t="s">
        <v>26</v>
      </c>
      <c s="34" t="s">
        <v>2119</v>
      </c>
      <c s="35" t="s">
        <v>4</v>
      </c>
      <c s="6" t="s">
        <v>59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51">
      <c r="A15" s="35" t="s">
        <v>55</v>
      </c>
      <c r="E15" s="39" t="s">
        <v>2120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2121</v>
      </c>
      <c s="35" t="s">
        <v>4</v>
      </c>
      <c s="6" t="s">
        <v>2122</v>
      </c>
      <c s="36" t="s">
        <v>2027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51">
      <c r="A19" s="35" t="s">
        <v>55</v>
      </c>
      <c r="E19" s="39" t="s">
        <v>2123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25.5">
      <c r="A22" t="s">
        <v>48</v>
      </c>
      <c s="34" t="s">
        <v>63</v>
      </c>
      <c s="34" t="s">
        <v>2124</v>
      </c>
      <c s="35" t="s">
        <v>4</v>
      </c>
      <c s="6" t="s">
        <v>2125</v>
      </c>
      <c s="36" t="s">
        <v>2027</v>
      </c>
      <c s="37">
        <v>0.1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63.75">
      <c r="A23" s="35" t="s">
        <v>55</v>
      </c>
      <c r="E23" s="39" t="s">
        <v>2126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12.75">
      <c r="A26" t="s">
        <v>48</v>
      </c>
      <c s="34" t="s">
        <v>67</v>
      </c>
      <c s="34" t="s">
        <v>2127</v>
      </c>
      <c s="35" t="s">
        <v>4</v>
      </c>
      <c s="6" t="s">
        <v>2128</v>
      </c>
      <c s="36" t="s">
        <v>62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25.5">
      <c r="A27" s="35" t="s">
        <v>55</v>
      </c>
      <c r="E27" s="39" t="s">
        <v>2129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6" ht="25.5">
      <c r="A30" t="s">
        <v>48</v>
      </c>
      <c s="34" t="s">
        <v>70</v>
      </c>
      <c s="34" t="s">
        <v>2130</v>
      </c>
      <c s="35" t="s">
        <v>4</v>
      </c>
      <c s="6" t="s">
        <v>2131</v>
      </c>
      <c s="36" t="s">
        <v>103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54</v>
      </c>
    </row>
    <row r="31" spans="1:5" ht="51">
      <c r="A31" s="35" t="s">
        <v>55</v>
      </c>
      <c r="E31" s="39" t="s">
        <v>2132</v>
      </c>
    </row>
    <row r="32" spans="1:5" ht="12.75">
      <c r="A32" s="35" t="s">
        <v>56</v>
      </c>
      <c r="E32" s="40" t="s">
        <v>4</v>
      </c>
    </row>
    <row r="33" spans="1:5" ht="12.75">
      <c r="A33" t="s">
        <v>57</v>
      </c>
      <c r="E33" s="39" t="s">
        <v>4</v>
      </c>
    </row>
    <row r="34" spans="1:13" ht="12.75">
      <c r="A34" t="s">
        <v>45</v>
      </c>
      <c r="C34" s="31" t="s">
        <v>100</v>
      </c>
      <c r="E34" s="33" t="s">
        <v>2133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140</v>
      </c>
      <c s="34" t="s">
        <v>2134</v>
      </c>
      <c s="35" t="s">
        <v>4</v>
      </c>
      <c s="6" t="s">
        <v>2135</v>
      </c>
      <c s="36" t="s">
        <v>563</v>
      </c>
      <c s="37">
        <v>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2136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12.75">
      <c r="A37" s="35" t="s">
        <v>56</v>
      </c>
      <c r="E37" s="40" t="s">
        <v>4</v>
      </c>
    </row>
    <row r="38" spans="1:5" ht="140.25">
      <c r="A38" t="s">
        <v>57</v>
      </c>
      <c r="E38" s="39" t="s">
        <v>566</v>
      </c>
    </row>
    <row r="39" spans="1:16" ht="25.5">
      <c r="A39" t="s">
        <v>48</v>
      </c>
      <c s="34" t="s">
        <v>141</v>
      </c>
      <c s="34" t="s">
        <v>2137</v>
      </c>
      <c s="35" t="s">
        <v>4</v>
      </c>
      <c s="6" t="s">
        <v>2138</v>
      </c>
      <c s="36" t="s">
        <v>563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2136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12.75">
      <c r="A41" s="35" t="s">
        <v>56</v>
      </c>
      <c r="E41" s="40" t="s">
        <v>4</v>
      </c>
    </row>
    <row r="42" spans="1:5" ht="140.25">
      <c r="A42" t="s">
        <v>57</v>
      </c>
      <c r="E42" s="39" t="s">
        <v>566</v>
      </c>
    </row>
    <row r="43" spans="1:13" ht="12.75">
      <c r="A43" t="s">
        <v>45</v>
      </c>
      <c r="C43" s="31" t="s">
        <v>2139</v>
      </c>
      <c r="E43" s="33" t="s">
        <v>2140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73</v>
      </c>
      <c s="34" t="s">
        <v>2141</v>
      </c>
      <c s="35" t="s">
        <v>4</v>
      </c>
      <c s="6" t="s">
        <v>2142</v>
      </c>
      <c s="36" t="s">
        <v>62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2136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12.75">
      <c r="A46" s="35" t="s">
        <v>56</v>
      </c>
      <c r="E46" s="40" t="s">
        <v>4</v>
      </c>
    </row>
    <row r="47" spans="1:5" ht="102">
      <c r="A47" t="s">
        <v>57</v>
      </c>
      <c r="E47" s="39" t="s">
        <v>2143</v>
      </c>
    </row>
    <row r="48" spans="1:16" ht="12.75">
      <c r="A48" t="s">
        <v>48</v>
      </c>
      <c s="34" t="s">
        <v>76</v>
      </c>
      <c s="34" t="s">
        <v>77</v>
      </c>
      <c s="35" t="s">
        <v>4</v>
      </c>
      <c s="6" t="s">
        <v>78</v>
      </c>
      <c s="36" t="s">
        <v>62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2136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2.75">
      <c r="A50" s="35" t="s">
        <v>56</v>
      </c>
      <c r="E50" s="40" t="s">
        <v>4</v>
      </c>
    </row>
    <row r="51" spans="1:5" ht="102">
      <c r="A51" t="s">
        <v>57</v>
      </c>
      <c r="E51" s="39" t="s">
        <v>2144</v>
      </c>
    </row>
    <row r="52" spans="1:16" ht="12.75">
      <c r="A52" t="s">
        <v>48</v>
      </c>
      <c s="34" t="s">
        <v>80</v>
      </c>
      <c s="34" t="s">
        <v>2145</v>
      </c>
      <c s="35" t="s">
        <v>4</v>
      </c>
      <c s="6" t="s">
        <v>190</v>
      </c>
      <c s="36" t="s">
        <v>62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2136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12.75">
      <c r="A54" s="35" t="s">
        <v>56</v>
      </c>
      <c r="E54" s="40" t="s">
        <v>4</v>
      </c>
    </row>
    <row r="55" spans="1:5" ht="140.25">
      <c r="A55" t="s">
        <v>57</v>
      </c>
      <c r="E55" s="39" t="s">
        <v>2146</v>
      </c>
    </row>
    <row r="56" spans="1:13" ht="12.75">
      <c r="A56" t="s">
        <v>45</v>
      </c>
      <c r="C56" s="31" t="s">
        <v>2070</v>
      </c>
      <c r="E56" s="33" t="s">
        <v>2071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85</v>
      </c>
      <c s="34" t="s">
        <v>357</v>
      </c>
      <c s="35" t="s">
        <v>4</v>
      </c>
      <c s="6" t="s">
        <v>358</v>
      </c>
      <c s="36" t="s">
        <v>62</v>
      </c>
      <c s="37">
        <v>500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2136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12.75">
      <c r="A59" s="35" t="s">
        <v>56</v>
      </c>
      <c r="E59" s="40" t="s">
        <v>4</v>
      </c>
    </row>
    <row r="60" spans="1:5" ht="89.25">
      <c r="A60" t="s">
        <v>57</v>
      </c>
      <c r="E60" s="39" t="s">
        <v>2147</v>
      </c>
    </row>
    <row r="61" spans="1:16" ht="12.75">
      <c r="A61" t="s">
        <v>48</v>
      </c>
      <c s="34" t="s">
        <v>88</v>
      </c>
      <c s="34" t="s">
        <v>2072</v>
      </c>
      <c s="35" t="s">
        <v>4</v>
      </c>
      <c s="6" t="s">
        <v>2148</v>
      </c>
      <c s="36" t="s">
        <v>62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2136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12.75">
      <c r="A63" s="35" t="s">
        <v>56</v>
      </c>
      <c r="E63" s="40" t="s">
        <v>4</v>
      </c>
    </row>
    <row r="64" spans="1:5" ht="89.25">
      <c r="A64" t="s">
        <v>57</v>
      </c>
      <c r="E64" s="39" t="s">
        <v>2147</v>
      </c>
    </row>
    <row r="65" spans="1:16" ht="25.5">
      <c r="A65" t="s">
        <v>48</v>
      </c>
      <c s="34" t="s">
        <v>91</v>
      </c>
      <c s="34" t="s">
        <v>359</v>
      </c>
      <c s="35" t="s">
        <v>4</v>
      </c>
      <c s="6" t="s">
        <v>360</v>
      </c>
      <c s="36" t="s">
        <v>103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2136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12.75">
      <c r="A67" s="35" t="s">
        <v>56</v>
      </c>
      <c r="E67" s="40" t="s">
        <v>4</v>
      </c>
    </row>
    <row r="68" spans="1:5" ht="102">
      <c r="A68" t="s">
        <v>57</v>
      </c>
      <c r="E68" s="39" t="s">
        <v>2149</v>
      </c>
    </row>
    <row r="69" spans="1:16" ht="25.5">
      <c r="A69" t="s">
        <v>48</v>
      </c>
      <c s="34" t="s">
        <v>94</v>
      </c>
      <c s="34" t="s">
        <v>2075</v>
      </c>
      <c s="35" t="s">
        <v>4</v>
      </c>
      <c s="6" t="s">
        <v>2150</v>
      </c>
      <c s="36" t="s">
        <v>103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2136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12.75">
      <c r="A71" s="35" t="s">
        <v>56</v>
      </c>
      <c r="E71" s="40" t="s">
        <v>4</v>
      </c>
    </row>
    <row r="72" spans="1:5" ht="102">
      <c r="A72" t="s">
        <v>57</v>
      </c>
      <c r="E72" s="39" t="s">
        <v>2149</v>
      </c>
    </row>
    <row r="73" spans="1:16" ht="12.75">
      <c r="A73" t="s">
        <v>48</v>
      </c>
      <c s="34" t="s">
        <v>96</v>
      </c>
      <c s="34" t="s">
        <v>2078</v>
      </c>
      <c s="35" t="s">
        <v>4</v>
      </c>
      <c s="6" t="s">
        <v>2151</v>
      </c>
      <c s="36" t="s">
        <v>62</v>
      </c>
      <c s="37">
        <v>400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2136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12.75">
      <c r="A75" s="35" t="s">
        <v>56</v>
      </c>
      <c r="E75" s="40" t="s">
        <v>4</v>
      </c>
    </row>
    <row r="76" spans="1:5" ht="76.5">
      <c r="A76" t="s">
        <v>57</v>
      </c>
      <c r="E76" s="39" t="s">
        <v>2152</v>
      </c>
    </row>
    <row r="77" spans="1:16" ht="12.75">
      <c r="A77" t="s">
        <v>48</v>
      </c>
      <c s="34" t="s">
        <v>100</v>
      </c>
      <c s="34" t="s">
        <v>2081</v>
      </c>
      <c s="35" t="s">
        <v>4</v>
      </c>
      <c s="6" t="s">
        <v>2153</v>
      </c>
      <c s="36" t="s">
        <v>103</v>
      </c>
      <c s="37">
        <v>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2136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12.75">
      <c r="A79" s="35" t="s">
        <v>56</v>
      </c>
      <c r="E79" s="40" t="s">
        <v>4</v>
      </c>
    </row>
    <row r="80" spans="1:5" ht="89.25">
      <c r="A80" t="s">
        <v>57</v>
      </c>
      <c r="E80" s="39" t="s">
        <v>2154</v>
      </c>
    </row>
    <row r="81" spans="1:16" ht="12.75">
      <c r="A81" t="s">
        <v>48</v>
      </c>
      <c s="34" t="s">
        <v>104</v>
      </c>
      <c s="34" t="s">
        <v>2060</v>
      </c>
      <c s="35" t="s">
        <v>4</v>
      </c>
      <c s="6" t="s">
        <v>2155</v>
      </c>
      <c s="36" t="s">
        <v>103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2136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12.75">
      <c r="A83" s="35" t="s">
        <v>56</v>
      </c>
      <c r="E83" s="40" t="s">
        <v>4</v>
      </c>
    </row>
    <row r="84" spans="1:5" ht="102">
      <c r="A84" t="s">
        <v>57</v>
      </c>
      <c r="E84" s="39" t="s">
        <v>2156</v>
      </c>
    </row>
    <row r="85" spans="1:13" ht="12.75">
      <c r="A85" t="s">
        <v>45</v>
      </c>
      <c r="C85" s="31" t="s">
        <v>2157</v>
      </c>
      <c r="E85" s="33" t="s">
        <v>2158</v>
      </c>
      <c r="J85" s="32">
        <f>0</f>
      </c>
      <c s="32">
        <f>0</f>
      </c>
      <c s="32">
        <f>0+L86+L90+L94+L98+L102+L106+L110+L114+L118+L122+L126+L130+L134+L138+L142+L146</f>
      </c>
      <c s="32">
        <f>0+M86+M90+M94+M98+M102+M106+M110+M114+M118+M122+M126+M130+M134+M138+M142+M146</f>
      </c>
    </row>
    <row r="86" spans="1:16" ht="12.75">
      <c r="A86" t="s">
        <v>48</v>
      </c>
      <c s="34" t="s">
        <v>107</v>
      </c>
      <c s="34" t="s">
        <v>2159</v>
      </c>
      <c s="35" t="s">
        <v>4</v>
      </c>
      <c s="6" t="s">
        <v>2160</v>
      </c>
      <c s="36" t="s">
        <v>103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2136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89.25">
      <c r="A89" t="s">
        <v>57</v>
      </c>
      <c r="E89" s="39" t="s">
        <v>1568</v>
      </c>
    </row>
    <row r="90" spans="1:16" ht="12.75">
      <c r="A90" t="s">
        <v>48</v>
      </c>
      <c s="34" t="s">
        <v>110</v>
      </c>
      <c s="34" t="s">
        <v>2161</v>
      </c>
      <c s="35" t="s">
        <v>4</v>
      </c>
      <c s="6" t="s">
        <v>2162</v>
      </c>
      <c s="36" t="s">
        <v>103</v>
      </c>
      <c s="37">
        <v>22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2136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89.25">
      <c r="A93" t="s">
        <v>57</v>
      </c>
      <c r="E93" s="39" t="s">
        <v>2163</v>
      </c>
    </row>
    <row r="94" spans="1:16" ht="12.75">
      <c r="A94" t="s">
        <v>48</v>
      </c>
      <c s="34" t="s">
        <v>113</v>
      </c>
      <c s="34" t="s">
        <v>2164</v>
      </c>
      <c s="35" t="s">
        <v>4</v>
      </c>
      <c s="6" t="s">
        <v>2165</v>
      </c>
      <c s="36" t="s">
        <v>103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12.75">
      <c r="A97" t="s">
        <v>57</v>
      </c>
      <c r="E97" s="39" t="s">
        <v>4</v>
      </c>
    </row>
    <row r="98" spans="1:16" ht="12.75">
      <c r="A98" t="s">
        <v>48</v>
      </c>
      <c s="34" t="s">
        <v>116</v>
      </c>
      <c s="34" t="s">
        <v>2166</v>
      </c>
      <c s="35" t="s">
        <v>4</v>
      </c>
      <c s="6" t="s">
        <v>2167</v>
      </c>
      <c s="36" t="s">
        <v>103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(M98*0)/100</f>
      </c>
      <c t="s">
        <v>54</v>
      </c>
    </row>
    <row r="99" spans="1:5" ht="12.75">
      <c r="A99" s="35" t="s">
        <v>55</v>
      </c>
      <c r="E99" s="39" t="s">
        <v>4</v>
      </c>
    </row>
    <row r="100" spans="1:5" ht="12.75">
      <c r="A100" s="35" t="s">
        <v>56</v>
      </c>
      <c r="E100" s="40" t="s">
        <v>4</v>
      </c>
    </row>
    <row r="101" spans="1:5" ht="12.75">
      <c r="A101" t="s">
        <v>57</v>
      </c>
      <c r="E101" s="39" t="s">
        <v>4</v>
      </c>
    </row>
    <row r="102" spans="1:16" ht="25.5">
      <c r="A102" t="s">
        <v>48</v>
      </c>
      <c s="34" t="s">
        <v>119</v>
      </c>
      <c s="34" t="s">
        <v>2168</v>
      </c>
      <c s="35" t="s">
        <v>4</v>
      </c>
      <c s="6" t="s">
        <v>2169</v>
      </c>
      <c s="36" t="s">
        <v>103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2136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12.75">
      <c r="A104" s="35" t="s">
        <v>56</v>
      </c>
      <c r="E104" s="40" t="s">
        <v>4</v>
      </c>
    </row>
    <row r="105" spans="1:5" ht="114.75">
      <c r="A105" t="s">
        <v>57</v>
      </c>
      <c r="E105" s="39" t="s">
        <v>2170</v>
      </c>
    </row>
    <row r="106" spans="1:16" ht="12.75">
      <c r="A106" t="s">
        <v>48</v>
      </c>
      <c s="34" t="s">
        <v>123</v>
      </c>
      <c s="34" t="s">
        <v>2171</v>
      </c>
      <c s="35" t="s">
        <v>4</v>
      </c>
      <c s="6" t="s">
        <v>2172</v>
      </c>
      <c s="36" t="s">
        <v>103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2136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12.75">
      <c r="A108" s="35" t="s">
        <v>56</v>
      </c>
      <c r="E108" s="40" t="s">
        <v>4</v>
      </c>
    </row>
    <row r="109" spans="1:5" ht="102">
      <c r="A109" t="s">
        <v>57</v>
      </c>
      <c r="E109" s="39" t="s">
        <v>2173</v>
      </c>
    </row>
    <row r="110" spans="1:16" ht="12.75">
      <c r="A110" t="s">
        <v>48</v>
      </c>
      <c s="34" t="s">
        <v>128</v>
      </c>
      <c s="34" t="s">
        <v>2174</v>
      </c>
      <c s="35" t="s">
        <v>4</v>
      </c>
      <c s="6" t="s">
        <v>2175</v>
      </c>
      <c s="36" t="s">
        <v>103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2136</v>
      </c>
      <c>
        <f>(M110*0)/100</f>
      </c>
      <c t="s">
        <v>54</v>
      </c>
    </row>
    <row r="111" spans="1:5" ht="12.75">
      <c r="A111" s="35" t="s">
        <v>55</v>
      </c>
      <c r="E111" s="39" t="s">
        <v>4</v>
      </c>
    </row>
    <row r="112" spans="1:5" ht="12.75">
      <c r="A112" s="35" t="s">
        <v>56</v>
      </c>
      <c r="E112" s="40" t="s">
        <v>4</v>
      </c>
    </row>
    <row r="113" spans="1:5" ht="102">
      <c r="A113" t="s">
        <v>57</v>
      </c>
      <c r="E113" s="39" t="s">
        <v>2173</v>
      </c>
    </row>
    <row r="114" spans="1:16" ht="12.75">
      <c r="A114" t="s">
        <v>48</v>
      </c>
      <c s="34" t="s">
        <v>129</v>
      </c>
      <c s="34" t="s">
        <v>2176</v>
      </c>
      <c s="35" t="s">
        <v>4</v>
      </c>
      <c s="6" t="s">
        <v>2177</v>
      </c>
      <c s="36" t="s">
        <v>103</v>
      </c>
      <c s="37">
        <v>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2136</v>
      </c>
      <c>
        <f>(M114*0)/100</f>
      </c>
      <c t="s">
        <v>54</v>
      </c>
    </row>
    <row r="115" spans="1:5" ht="12.75">
      <c r="A115" s="35" t="s">
        <v>55</v>
      </c>
      <c r="E115" s="39" t="s">
        <v>4</v>
      </c>
    </row>
    <row r="116" spans="1:5" ht="12.75">
      <c r="A116" s="35" t="s">
        <v>56</v>
      </c>
      <c r="E116" s="40" t="s">
        <v>4</v>
      </c>
    </row>
    <row r="117" spans="1:5" ht="102">
      <c r="A117" t="s">
        <v>57</v>
      </c>
      <c r="E117" s="39" t="s">
        <v>2173</v>
      </c>
    </row>
    <row r="118" spans="1:16" ht="12.75">
      <c r="A118" t="s">
        <v>48</v>
      </c>
      <c s="34" t="s">
        <v>130</v>
      </c>
      <c s="34" t="s">
        <v>2178</v>
      </c>
      <c s="35" t="s">
        <v>4</v>
      </c>
      <c s="6" t="s">
        <v>2179</v>
      </c>
      <c s="36" t="s">
        <v>103</v>
      </c>
      <c s="37">
        <v>10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2136</v>
      </c>
      <c>
        <f>(M118*0)/100</f>
      </c>
      <c t="s">
        <v>54</v>
      </c>
    </row>
    <row r="119" spans="1:5" ht="12.75">
      <c r="A119" s="35" t="s">
        <v>55</v>
      </c>
      <c r="E119" s="39" t="s">
        <v>4</v>
      </c>
    </row>
    <row r="120" spans="1:5" ht="12.75">
      <c r="A120" s="35" t="s">
        <v>56</v>
      </c>
      <c r="E120" s="40" t="s">
        <v>4</v>
      </c>
    </row>
    <row r="121" spans="1:5" ht="102">
      <c r="A121" t="s">
        <v>57</v>
      </c>
      <c r="E121" s="39" t="s">
        <v>2173</v>
      </c>
    </row>
    <row r="122" spans="1:16" ht="12.75">
      <c r="A122" t="s">
        <v>48</v>
      </c>
      <c s="34" t="s">
        <v>131</v>
      </c>
      <c s="34" t="s">
        <v>2180</v>
      </c>
      <c s="35" t="s">
        <v>4</v>
      </c>
      <c s="6" t="s">
        <v>2181</v>
      </c>
      <c s="36" t="s">
        <v>103</v>
      </c>
      <c s="37">
        <v>20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2136</v>
      </c>
      <c>
        <f>(M122*0)/100</f>
      </c>
      <c t="s">
        <v>54</v>
      </c>
    </row>
    <row r="123" spans="1:5" ht="12.75">
      <c r="A123" s="35" t="s">
        <v>55</v>
      </c>
      <c r="E123" s="39" t="s">
        <v>4</v>
      </c>
    </row>
    <row r="124" spans="1:5" ht="12.75">
      <c r="A124" s="35" t="s">
        <v>56</v>
      </c>
      <c r="E124" s="40" t="s">
        <v>4</v>
      </c>
    </row>
    <row r="125" spans="1:5" ht="102">
      <c r="A125" t="s">
        <v>57</v>
      </c>
      <c r="E125" s="39" t="s">
        <v>2173</v>
      </c>
    </row>
    <row r="126" spans="1:16" ht="12.75">
      <c r="A126" t="s">
        <v>48</v>
      </c>
      <c s="34" t="s">
        <v>132</v>
      </c>
      <c s="34" t="s">
        <v>2182</v>
      </c>
      <c s="35" t="s">
        <v>4</v>
      </c>
      <c s="6" t="s">
        <v>2183</v>
      </c>
      <c s="36" t="s">
        <v>103</v>
      </c>
      <c s="37">
        <v>20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2136</v>
      </c>
      <c>
        <f>(M126*0)/100</f>
      </c>
      <c t="s">
        <v>54</v>
      </c>
    </row>
    <row r="127" spans="1:5" ht="12.75">
      <c r="A127" s="35" t="s">
        <v>55</v>
      </c>
      <c r="E127" s="39" t="s">
        <v>4</v>
      </c>
    </row>
    <row r="128" spans="1:5" ht="12.75">
      <c r="A128" s="35" t="s">
        <v>56</v>
      </c>
      <c r="E128" s="40" t="s">
        <v>4</v>
      </c>
    </row>
    <row r="129" spans="1:5" ht="102">
      <c r="A129" t="s">
        <v>57</v>
      </c>
      <c r="E129" s="39" t="s">
        <v>2173</v>
      </c>
    </row>
    <row r="130" spans="1:16" ht="12.75">
      <c r="A130" t="s">
        <v>48</v>
      </c>
      <c s="34" t="s">
        <v>133</v>
      </c>
      <c s="34" t="s">
        <v>2184</v>
      </c>
      <c s="35" t="s">
        <v>4</v>
      </c>
      <c s="6" t="s">
        <v>2185</v>
      </c>
      <c s="36" t="s">
        <v>103</v>
      </c>
      <c s="37">
        <v>10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2136</v>
      </c>
      <c>
        <f>(M130*0)/100</f>
      </c>
      <c t="s">
        <v>54</v>
      </c>
    </row>
    <row r="131" spans="1:5" ht="12.75">
      <c r="A131" s="35" t="s">
        <v>55</v>
      </c>
      <c r="E131" s="39" t="s">
        <v>4</v>
      </c>
    </row>
    <row r="132" spans="1:5" ht="12.75">
      <c r="A132" s="35" t="s">
        <v>56</v>
      </c>
      <c r="E132" s="40" t="s">
        <v>4</v>
      </c>
    </row>
    <row r="133" spans="1:5" ht="102">
      <c r="A133" t="s">
        <v>57</v>
      </c>
      <c r="E133" s="39" t="s">
        <v>2173</v>
      </c>
    </row>
    <row r="134" spans="1:16" ht="12.75">
      <c r="A134" t="s">
        <v>48</v>
      </c>
      <c s="34" t="s">
        <v>134</v>
      </c>
      <c s="34" t="s">
        <v>2186</v>
      </c>
      <c s="35" t="s">
        <v>4</v>
      </c>
      <c s="6" t="s">
        <v>2187</v>
      </c>
      <c s="36" t="s">
        <v>103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2136</v>
      </c>
      <c>
        <f>(M134*0)/100</f>
      </c>
      <c t="s">
        <v>54</v>
      </c>
    </row>
    <row r="135" spans="1:5" ht="12.75">
      <c r="A135" s="35" t="s">
        <v>55</v>
      </c>
      <c r="E135" s="39" t="s">
        <v>4</v>
      </c>
    </row>
    <row r="136" spans="1:5" ht="12.75">
      <c r="A136" s="35" t="s">
        <v>56</v>
      </c>
      <c r="E136" s="40" t="s">
        <v>4</v>
      </c>
    </row>
    <row r="137" spans="1:5" ht="102">
      <c r="A137" t="s">
        <v>57</v>
      </c>
      <c r="E137" s="39" t="s">
        <v>2173</v>
      </c>
    </row>
    <row r="138" spans="1:16" ht="12.75">
      <c r="A138" t="s">
        <v>48</v>
      </c>
      <c s="34" t="s">
        <v>136</v>
      </c>
      <c s="34" t="s">
        <v>2188</v>
      </c>
      <c s="35" t="s">
        <v>4</v>
      </c>
      <c s="6" t="s">
        <v>2189</v>
      </c>
      <c s="36" t="s">
        <v>103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2136</v>
      </c>
      <c>
        <f>(M138*0)/100</f>
      </c>
      <c t="s">
        <v>54</v>
      </c>
    </row>
    <row r="139" spans="1:5" ht="12.75">
      <c r="A139" s="35" t="s">
        <v>55</v>
      </c>
      <c r="E139" s="39" t="s">
        <v>4</v>
      </c>
    </row>
    <row r="140" spans="1:5" ht="12.75">
      <c r="A140" s="35" t="s">
        <v>56</v>
      </c>
      <c r="E140" s="40" t="s">
        <v>4</v>
      </c>
    </row>
    <row r="141" spans="1:5" ht="114.75">
      <c r="A141" t="s">
        <v>57</v>
      </c>
      <c r="E141" s="39" t="s">
        <v>2190</v>
      </c>
    </row>
    <row r="142" spans="1:16" ht="12.75">
      <c r="A142" t="s">
        <v>48</v>
      </c>
      <c s="34" t="s">
        <v>137</v>
      </c>
      <c s="34" t="s">
        <v>2191</v>
      </c>
      <c s="35" t="s">
        <v>4</v>
      </c>
      <c s="6" t="s">
        <v>2192</v>
      </c>
      <c s="36" t="s">
        <v>103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2136</v>
      </c>
      <c>
        <f>(M142*0)/100</f>
      </c>
      <c t="s">
        <v>54</v>
      </c>
    </row>
    <row r="143" spans="1:5" ht="12.75">
      <c r="A143" s="35" t="s">
        <v>55</v>
      </c>
      <c r="E143" s="39" t="s">
        <v>4</v>
      </c>
    </row>
    <row r="144" spans="1:5" ht="12.75">
      <c r="A144" s="35" t="s">
        <v>56</v>
      </c>
      <c r="E144" s="40" t="s">
        <v>4</v>
      </c>
    </row>
    <row r="145" spans="1:5" ht="114.75">
      <c r="A145" t="s">
        <v>57</v>
      </c>
      <c r="E145" s="39" t="s">
        <v>2190</v>
      </c>
    </row>
    <row r="146" spans="1:16" ht="12.75">
      <c r="A146" t="s">
        <v>48</v>
      </c>
      <c s="34" t="s">
        <v>139</v>
      </c>
      <c s="34" t="s">
        <v>2193</v>
      </c>
      <c s="35" t="s">
        <v>4</v>
      </c>
      <c s="6" t="s">
        <v>2194</v>
      </c>
      <c s="36" t="s">
        <v>62</v>
      </c>
      <c s="37">
        <v>2000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2136</v>
      </c>
      <c>
        <f>(M146*0)/100</f>
      </c>
      <c t="s">
        <v>54</v>
      </c>
    </row>
    <row r="147" spans="1:5" ht="12.75">
      <c r="A147" s="35" t="s">
        <v>55</v>
      </c>
      <c r="E147" s="39" t="s">
        <v>4</v>
      </c>
    </row>
    <row r="148" spans="1:5" ht="12.75">
      <c r="A148" s="35" t="s">
        <v>56</v>
      </c>
      <c r="E148" s="40" t="s">
        <v>4</v>
      </c>
    </row>
    <row r="149" spans="1:5" ht="114.75">
      <c r="A149" t="s">
        <v>57</v>
      </c>
      <c r="E149" s="39" t="s">
        <v>2195</v>
      </c>
    </row>
    <row r="150" spans="1:13" ht="12.75">
      <c r="A150" t="s">
        <v>45</v>
      </c>
      <c r="C150" s="31" t="s">
        <v>2089</v>
      </c>
      <c r="E150" s="33" t="s">
        <v>2090</v>
      </c>
      <c r="J150" s="32">
        <f>0</f>
      </c>
      <c s="32">
        <f>0</f>
      </c>
      <c s="32">
        <f>0+L151+L155+L159+L163+L167+L171+L175+L179+L183</f>
      </c>
      <c s="32">
        <f>0+M151+M155+M159+M163+M167+M171+M175+M179+M183</f>
      </c>
    </row>
    <row r="151" spans="1:16" ht="25.5">
      <c r="A151" t="s">
        <v>48</v>
      </c>
      <c s="34" t="s">
        <v>143</v>
      </c>
      <c s="34" t="s">
        <v>2196</v>
      </c>
      <c s="35" t="s">
        <v>4</v>
      </c>
      <c s="6" t="s">
        <v>2197</v>
      </c>
      <c s="36" t="s">
        <v>103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2136</v>
      </c>
      <c>
        <f>(M151*0)/100</f>
      </c>
      <c t="s">
        <v>54</v>
      </c>
    </row>
    <row r="152" spans="1:5" ht="12.75">
      <c r="A152" s="35" t="s">
        <v>55</v>
      </c>
      <c r="E152" s="39" t="s">
        <v>4</v>
      </c>
    </row>
    <row r="153" spans="1:5" ht="12.75">
      <c r="A153" s="35" t="s">
        <v>56</v>
      </c>
      <c r="E153" s="40" t="s">
        <v>4</v>
      </c>
    </row>
    <row r="154" spans="1:5" ht="114.75">
      <c r="A154" t="s">
        <v>57</v>
      </c>
      <c r="E154" s="39" t="s">
        <v>2198</v>
      </c>
    </row>
    <row r="155" spans="1:16" ht="25.5">
      <c r="A155" t="s">
        <v>48</v>
      </c>
      <c s="34" t="s">
        <v>145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2136</v>
      </c>
      <c>
        <f>(M155*0)/100</f>
      </c>
      <c t="s">
        <v>54</v>
      </c>
    </row>
    <row r="156" spans="1:5" ht="12.75">
      <c r="A156" s="35" t="s">
        <v>55</v>
      </c>
      <c r="E156" s="39" t="s">
        <v>4</v>
      </c>
    </row>
    <row r="157" spans="1:5" ht="12.75">
      <c r="A157" s="35" t="s">
        <v>56</v>
      </c>
      <c r="E157" s="40" t="s">
        <v>4</v>
      </c>
    </row>
    <row r="158" spans="1:5" ht="89.25">
      <c r="A158" t="s">
        <v>57</v>
      </c>
      <c r="E158" s="39" t="s">
        <v>2200</v>
      </c>
    </row>
    <row r="159" spans="1:16" ht="12.75">
      <c r="A159" t="s">
        <v>48</v>
      </c>
      <c s="34" t="s">
        <v>147</v>
      </c>
      <c s="34" t="s">
        <v>2097</v>
      </c>
      <c s="35" t="s">
        <v>4</v>
      </c>
      <c s="6" t="s">
        <v>2201</v>
      </c>
      <c s="36" t="s">
        <v>122</v>
      </c>
      <c s="37">
        <v>32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2136</v>
      </c>
      <c>
        <f>(M159*0)/100</f>
      </c>
      <c t="s">
        <v>54</v>
      </c>
    </row>
    <row r="160" spans="1:5" ht="12.75">
      <c r="A160" s="35" t="s">
        <v>55</v>
      </c>
      <c r="E160" s="39" t="s">
        <v>4</v>
      </c>
    </row>
    <row r="161" spans="1:5" ht="12.75">
      <c r="A161" s="35" t="s">
        <v>56</v>
      </c>
      <c r="E161" s="40" t="s">
        <v>4</v>
      </c>
    </row>
    <row r="162" spans="1:5" ht="89.25">
      <c r="A162" t="s">
        <v>57</v>
      </c>
      <c r="E162" s="39" t="s">
        <v>2202</v>
      </c>
    </row>
    <row r="163" spans="1:16" ht="12.75">
      <c r="A163" t="s">
        <v>48</v>
      </c>
      <c s="34" t="s">
        <v>149</v>
      </c>
      <c s="34" t="s">
        <v>451</v>
      </c>
      <c s="35" t="s">
        <v>4</v>
      </c>
      <c s="6" t="s">
        <v>452</v>
      </c>
      <c s="36" t="s">
        <v>122</v>
      </c>
      <c s="37">
        <v>16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2136</v>
      </c>
      <c>
        <f>(M163*0)/100</f>
      </c>
      <c t="s">
        <v>54</v>
      </c>
    </row>
    <row r="164" spans="1:5" ht="12.75">
      <c r="A164" s="35" t="s">
        <v>55</v>
      </c>
      <c r="E164" s="39" t="s">
        <v>4</v>
      </c>
    </row>
    <row r="165" spans="1:5" ht="12.75">
      <c r="A165" s="35" t="s">
        <v>56</v>
      </c>
      <c r="E165" s="40" t="s">
        <v>4</v>
      </c>
    </row>
    <row r="166" spans="1:5" ht="89.25">
      <c r="A166" t="s">
        <v>57</v>
      </c>
      <c r="E166" s="39" t="s">
        <v>453</v>
      </c>
    </row>
    <row r="167" spans="1:16" ht="12.75">
      <c r="A167" t="s">
        <v>48</v>
      </c>
      <c s="34" t="s">
        <v>151</v>
      </c>
      <c s="34" t="s">
        <v>454</v>
      </c>
      <c s="35" t="s">
        <v>4</v>
      </c>
      <c s="6" t="s">
        <v>455</v>
      </c>
      <c s="36" t="s">
        <v>122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2136</v>
      </c>
      <c>
        <f>(M167*0)/100</f>
      </c>
      <c t="s">
        <v>54</v>
      </c>
    </row>
    <row r="168" spans="1:5" ht="12.75">
      <c r="A168" s="35" t="s">
        <v>55</v>
      </c>
      <c r="E168" s="39" t="s">
        <v>4</v>
      </c>
    </row>
    <row r="169" spans="1:5" ht="12.75">
      <c r="A169" s="35" t="s">
        <v>56</v>
      </c>
      <c r="E169" s="40" t="s">
        <v>4</v>
      </c>
    </row>
    <row r="170" spans="1:5" ht="89.25">
      <c r="A170" t="s">
        <v>57</v>
      </c>
      <c r="E170" s="39" t="s">
        <v>456</v>
      </c>
    </row>
    <row r="171" spans="1:16" ht="12.75">
      <c r="A171" t="s">
        <v>48</v>
      </c>
      <c s="34" t="s">
        <v>153</v>
      </c>
      <c s="34" t="s">
        <v>457</v>
      </c>
      <c s="35" t="s">
        <v>4</v>
      </c>
      <c s="6" t="s">
        <v>458</v>
      </c>
      <c s="36" t="s">
        <v>122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2136</v>
      </c>
      <c>
        <f>(M171*0)/100</f>
      </c>
      <c t="s">
        <v>54</v>
      </c>
    </row>
    <row r="172" spans="1:5" ht="12.75">
      <c r="A172" s="35" t="s">
        <v>55</v>
      </c>
      <c r="E172" s="39" t="s">
        <v>4</v>
      </c>
    </row>
    <row r="173" spans="1:5" ht="12.75">
      <c r="A173" s="35" t="s">
        <v>56</v>
      </c>
      <c r="E173" s="40" t="s">
        <v>4</v>
      </c>
    </row>
    <row r="174" spans="1:5" ht="89.25">
      <c r="A174" t="s">
        <v>57</v>
      </c>
      <c r="E174" s="39" t="s">
        <v>459</v>
      </c>
    </row>
    <row r="175" spans="1:16" ht="12.75">
      <c r="A175" t="s">
        <v>48</v>
      </c>
      <c s="34" t="s">
        <v>155</v>
      </c>
      <c s="34" t="s">
        <v>2203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2136</v>
      </c>
      <c>
        <f>(M175*0)/100</f>
      </c>
      <c t="s">
        <v>54</v>
      </c>
    </row>
    <row r="176" spans="1:5" ht="12.75">
      <c r="A176" s="35" t="s">
        <v>55</v>
      </c>
      <c r="E176" s="39" t="s">
        <v>4</v>
      </c>
    </row>
    <row r="177" spans="1:5" ht="12.75">
      <c r="A177" s="35" t="s">
        <v>56</v>
      </c>
      <c r="E177" s="40" t="s">
        <v>4</v>
      </c>
    </row>
    <row r="178" spans="1:5" ht="12.75">
      <c r="A178" t="s">
        <v>57</v>
      </c>
      <c r="E178" s="39" t="s">
        <v>1456</v>
      </c>
    </row>
    <row r="179" spans="1:16" ht="12.75">
      <c r="A179" t="s">
        <v>48</v>
      </c>
      <c s="34" t="s">
        <v>158</v>
      </c>
      <c s="34" t="s">
        <v>2106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2136</v>
      </c>
      <c>
        <f>(M179*0)/100</f>
      </c>
      <c t="s">
        <v>54</v>
      </c>
    </row>
    <row r="180" spans="1:5" ht="12.75">
      <c r="A180" s="35" t="s">
        <v>55</v>
      </c>
      <c r="E180" s="39" t="s">
        <v>4</v>
      </c>
    </row>
    <row r="181" spans="1:5" ht="12.75">
      <c r="A181" s="35" t="s">
        <v>56</v>
      </c>
      <c r="E181" s="40" t="s">
        <v>4</v>
      </c>
    </row>
    <row r="182" spans="1:5" ht="25.5">
      <c r="A182" t="s">
        <v>57</v>
      </c>
      <c r="E182" s="39" t="s">
        <v>2206</v>
      </c>
    </row>
    <row r="183" spans="1:16" ht="12.75">
      <c r="A183" t="s">
        <v>48</v>
      </c>
      <c s="34" t="s">
        <v>161</v>
      </c>
      <c s="34" t="s">
        <v>2109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2136</v>
      </c>
      <c>
        <f>(M183*0)/100</f>
      </c>
      <c t="s">
        <v>54</v>
      </c>
    </row>
    <row r="184" spans="1:5" ht="12.75">
      <c r="A184" s="35" t="s">
        <v>55</v>
      </c>
      <c r="E184" s="39" t="s">
        <v>4</v>
      </c>
    </row>
    <row r="185" spans="1:5" ht="12.75">
      <c r="A185" s="35" t="s">
        <v>56</v>
      </c>
      <c r="E185" s="40" t="s">
        <v>4</v>
      </c>
    </row>
    <row r="186" spans="1:5" ht="12.75">
      <c r="A186" t="s">
        <v>57</v>
      </c>
      <c r="E186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175</v>
      </c>
      <c r="E4" s="26" t="s">
        <v>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245</v>
      </c>
      <c r="E8" s="30" t="s">
        <v>244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45</v>
      </c>
      <c r="C9" s="31" t="s">
        <v>180</v>
      </c>
      <c r="E9" s="33" t="s">
        <v>181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246</v>
      </c>
      <c s="35" t="s">
        <v>4</v>
      </c>
      <c s="6" t="s">
        <v>183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12.75">
      <c r="A14" t="s">
        <v>48</v>
      </c>
      <c s="34" t="s">
        <v>26</v>
      </c>
      <c s="34" t="s">
        <v>184</v>
      </c>
      <c s="35" t="s">
        <v>4</v>
      </c>
      <c s="6" t="s">
        <v>185</v>
      </c>
      <c s="36" t="s">
        <v>62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186</v>
      </c>
      <c s="35" t="s">
        <v>4</v>
      </c>
      <c s="6" t="s">
        <v>59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247</v>
      </c>
      <c s="35" t="s">
        <v>4</v>
      </c>
      <c s="6" t="s">
        <v>248</v>
      </c>
      <c s="36" t="s">
        <v>103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12.75">
      <c r="A26" t="s">
        <v>48</v>
      </c>
      <c s="34" t="s">
        <v>67</v>
      </c>
      <c s="34" t="s">
        <v>249</v>
      </c>
      <c s="35" t="s">
        <v>4</v>
      </c>
      <c s="6" t="s">
        <v>250</v>
      </c>
      <c s="36" t="s">
        <v>103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6" ht="12.75">
      <c r="A30" t="s">
        <v>48</v>
      </c>
      <c s="34" t="s">
        <v>70</v>
      </c>
      <c s="34" t="s">
        <v>187</v>
      </c>
      <c s="35" t="s">
        <v>4</v>
      </c>
      <c s="6" t="s">
        <v>188</v>
      </c>
      <c s="36" t="s">
        <v>62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2.75">
      <c r="A33" t="s">
        <v>57</v>
      </c>
      <c r="E33" s="39" t="s">
        <v>4</v>
      </c>
    </row>
    <row r="34" spans="1:16" ht="12.75">
      <c r="A34" t="s">
        <v>48</v>
      </c>
      <c s="34" t="s">
        <v>73</v>
      </c>
      <c s="34" t="s">
        <v>189</v>
      </c>
      <c s="35" t="s">
        <v>4</v>
      </c>
      <c s="6" t="s">
        <v>190</v>
      </c>
      <c s="36" t="s">
        <v>62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4</v>
      </c>
    </row>
    <row r="38" spans="1:13" ht="12.75">
      <c r="A38" t="s">
        <v>45</v>
      </c>
      <c r="C38" s="31" t="s">
        <v>26</v>
      </c>
      <c r="E38" s="33" t="s">
        <v>191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48</v>
      </c>
      <c s="34" t="s">
        <v>76</v>
      </c>
      <c s="34" t="s">
        <v>251</v>
      </c>
      <c s="35" t="s">
        <v>4</v>
      </c>
      <c s="6" t="s">
        <v>252</v>
      </c>
      <c s="36" t="s">
        <v>253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12.75">
      <c r="A41" s="35" t="s">
        <v>56</v>
      </c>
      <c r="E41" s="40" t="s">
        <v>4</v>
      </c>
    </row>
    <row r="42" spans="1:5" ht="12.75">
      <c r="A42" t="s">
        <v>57</v>
      </c>
      <c r="E42" s="39" t="s">
        <v>4</v>
      </c>
    </row>
    <row r="43" spans="1:16" ht="12.75">
      <c r="A43" t="s">
        <v>48</v>
      </c>
      <c s="34" t="s">
        <v>80</v>
      </c>
      <c s="34" t="s">
        <v>254</v>
      </c>
      <c s="35" t="s">
        <v>4</v>
      </c>
      <c s="6" t="s">
        <v>255</v>
      </c>
      <c s="36" t="s">
        <v>253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12.75">
      <c r="A45" s="35" t="s">
        <v>56</v>
      </c>
      <c r="E45" s="40" t="s">
        <v>4</v>
      </c>
    </row>
    <row r="46" spans="1:5" ht="12.75">
      <c r="A46" t="s">
        <v>57</v>
      </c>
      <c r="E46" s="39" t="s">
        <v>4</v>
      </c>
    </row>
    <row r="47" spans="1:16" ht="12.75">
      <c r="A47" t="s">
        <v>48</v>
      </c>
      <c s="34" t="s">
        <v>85</v>
      </c>
      <c s="34" t="s">
        <v>256</v>
      </c>
      <c s="35" t="s">
        <v>4</v>
      </c>
      <c s="6" t="s">
        <v>257</v>
      </c>
      <c s="36" t="s">
        <v>62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12.75">
      <c r="A49" s="35" t="s">
        <v>56</v>
      </c>
      <c r="E49" s="40" t="s">
        <v>4</v>
      </c>
    </row>
    <row r="50" spans="1:5" ht="12.75">
      <c r="A50" t="s">
        <v>57</v>
      </c>
      <c r="E50" s="39" t="s">
        <v>4</v>
      </c>
    </row>
    <row r="51" spans="1:16" ht="12.75">
      <c r="A51" t="s">
        <v>48</v>
      </c>
      <c s="34" t="s">
        <v>88</v>
      </c>
      <c s="34" t="s">
        <v>258</v>
      </c>
      <c s="35" t="s">
        <v>4</v>
      </c>
      <c s="6" t="s">
        <v>259</v>
      </c>
      <c s="36" t="s">
        <v>103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12.75">
      <c r="A53" s="35" t="s">
        <v>56</v>
      </c>
      <c r="E53" s="40" t="s">
        <v>4</v>
      </c>
    </row>
    <row r="54" spans="1:5" ht="12.75">
      <c r="A54" t="s">
        <v>57</v>
      </c>
      <c r="E54" s="39" t="s">
        <v>4</v>
      </c>
    </row>
    <row r="55" spans="1:16" ht="12.75">
      <c r="A55" t="s">
        <v>48</v>
      </c>
      <c s="34" t="s">
        <v>91</v>
      </c>
      <c s="34" t="s">
        <v>260</v>
      </c>
      <c s="35" t="s">
        <v>4</v>
      </c>
      <c s="6" t="s">
        <v>261</v>
      </c>
      <c s="36" t="s">
        <v>103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12.75">
      <c r="A57" s="35" t="s">
        <v>56</v>
      </c>
      <c r="E57" s="40" t="s">
        <v>4</v>
      </c>
    </row>
    <row r="58" spans="1:5" ht="12.75">
      <c r="A58" t="s">
        <v>57</v>
      </c>
      <c r="E58" s="39" t="s">
        <v>4</v>
      </c>
    </row>
    <row r="59" spans="1:16" ht="12.75">
      <c r="A59" t="s">
        <v>48</v>
      </c>
      <c s="34" t="s">
        <v>94</v>
      </c>
      <c s="34" t="s">
        <v>262</v>
      </c>
      <c s="35" t="s">
        <v>4</v>
      </c>
      <c s="6" t="s">
        <v>263</v>
      </c>
      <c s="36" t="s">
        <v>62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(M59*0)/100</f>
      </c>
      <c t="s">
        <v>54</v>
      </c>
    </row>
    <row r="60" spans="1:5" ht="12.75">
      <c r="A60" s="35" t="s">
        <v>55</v>
      </c>
      <c r="E60" s="39" t="s">
        <v>4</v>
      </c>
    </row>
    <row r="61" spans="1:5" ht="12.75">
      <c r="A61" s="35" t="s">
        <v>56</v>
      </c>
      <c r="E61" s="40" t="s">
        <v>4</v>
      </c>
    </row>
    <row r="62" spans="1:5" ht="12.75">
      <c r="A62" t="s">
        <v>57</v>
      </c>
      <c r="E62" s="39" t="s">
        <v>4</v>
      </c>
    </row>
    <row r="63" spans="1:16" ht="12.75">
      <c r="A63" t="s">
        <v>48</v>
      </c>
      <c s="34" t="s">
        <v>96</v>
      </c>
      <c s="34" t="s">
        <v>264</v>
      </c>
      <c s="35" t="s">
        <v>4</v>
      </c>
      <c s="6" t="s">
        <v>265</v>
      </c>
      <c s="36" t="s">
        <v>62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(M63*0)/100</f>
      </c>
      <c t="s">
        <v>54</v>
      </c>
    </row>
    <row r="64" spans="1:5" ht="12.75">
      <c r="A64" s="35" t="s">
        <v>55</v>
      </c>
      <c r="E64" s="39" t="s">
        <v>4</v>
      </c>
    </row>
    <row r="65" spans="1:5" ht="12.75">
      <c r="A65" s="35" t="s">
        <v>56</v>
      </c>
      <c r="E65" s="40" t="s">
        <v>4</v>
      </c>
    </row>
    <row r="66" spans="1:5" ht="12.75">
      <c r="A66" t="s">
        <v>57</v>
      </c>
      <c r="E66" s="39" t="s">
        <v>4</v>
      </c>
    </row>
    <row r="67" spans="1:16" ht="12.75">
      <c r="A67" t="s">
        <v>48</v>
      </c>
      <c s="34" t="s">
        <v>100</v>
      </c>
      <c s="34" t="s">
        <v>266</v>
      </c>
      <c s="35" t="s">
        <v>4</v>
      </c>
      <c s="6" t="s">
        <v>267</v>
      </c>
      <c s="36" t="s">
        <v>62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(M67*0)/100</f>
      </c>
      <c t="s">
        <v>54</v>
      </c>
    </row>
    <row r="68" spans="1:5" ht="12.75">
      <c r="A68" s="35" t="s">
        <v>55</v>
      </c>
      <c r="E68" s="39" t="s">
        <v>4</v>
      </c>
    </row>
    <row r="69" spans="1:5" ht="12.75">
      <c r="A69" s="35" t="s">
        <v>56</v>
      </c>
      <c r="E69" s="40" t="s">
        <v>4</v>
      </c>
    </row>
    <row r="70" spans="1:5" ht="12.75">
      <c r="A70" t="s">
        <v>57</v>
      </c>
      <c r="E70" s="39" t="s">
        <v>4</v>
      </c>
    </row>
    <row r="71" spans="1:16" ht="12.75">
      <c r="A71" t="s">
        <v>48</v>
      </c>
      <c s="34" t="s">
        <v>104</v>
      </c>
      <c s="34" t="s">
        <v>268</v>
      </c>
      <c s="35" t="s">
        <v>4</v>
      </c>
      <c s="6" t="s">
        <v>269</v>
      </c>
      <c s="36" t="s">
        <v>239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(M71*0)/100</f>
      </c>
      <c t="s">
        <v>54</v>
      </c>
    </row>
    <row r="72" spans="1:5" ht="12.75">
      <c r="A72" s="35" t="s">
        <v>55</v>
      </c>
      <c r="E72" s="39" t="s">
        <v>4</v>
      </c>
    </row>
    <row r="73" spans="1:5" ht="12.75">
      <c r="A73" s="35" t="s">
        <v>56</v>
      </c>
      <c r="E73" s="40" t="s">
        <v>4</v>
      </c>
    </row>
    <row r="74" spans="1:5" ht="12.75">
      <c r="A74" t="s">
        <v>57</v>
      </c>
      <c r="E74" s="39" t="s">
        <v>4</v>
      </c>
    </row>
    <row r="75" spans="1:16" ht="12.75">
      <c r="A75" t="s">
        <v>48</v>
      </c>
      <c s="34" t="s">
        <v>107</v>
      </c>
      <c s="34" t="s">
        <v>270</v>
      </c>
      <c s="35" t="s">
        <v>4</v>
      </c>
      <c s="6" t="s">
        <v>271</v>
      </c>
      <c s="36" t="s">
        <v>62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(M75*0)/100</f>
      </c>
      <c t="s">
        <v>54</v>
      </c>
    </row>
    <row r="76" spans="1:5" ht="12.75">
      <c r="A76" s="35" t="s">
        <v>55</v>
      </c>
      <c r="E76" s="39" t="s">
        <v>4</v>
      </c>
    </row>
    <row r="77" spans="1:5" ht="12.75">
      <c r="A77" s="35" t="s">
        <v>56</v>
      </c>
      <c r="E77" s="40" t="s">
        <v>4</v>
      </c>
    </row>
    <row r="78" spans="1:5" ht="12.75">
      <c r="A78" t="s">
        <v>57</v>
      </c>
      <c r="E78" s="39" t="s">
        <v>4</v>
      </c>
    </row>
    <row r="79" spans="1:16" ht="12.75">
      <c r="A79" t="s">
        <v>48</v>
      </c>
      <c s="34" t="s">
        <v>110</v>
      </c>
      <c s="34" t="s">
        <v>272</v>
      </c>
      <c s="35" t="s">
        <v>4</v>
      </c>
      <c s="6" t="s">
        <v>273</v>
      </c>
      <c s="36" t="s">
        <v>103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(M79*0)/100</f>
      </c>
      <c t="s">
        <v>54</v>
      </c>
    </row>
    <row r="80" spans="1:5" ht="12.75">
      <c r="A80" s="35" t="s">
        <v>55</v>
      </c>
      <c r="E80" s="39" t="s">
        <v>4</v>
      </c>
    </row>
    <row r="81" spans="1:5" ht="12.75">
      <c r="A81" s="35" t="s">
        <v>56</v>
      </c>
      <c r="E81" s="40" t="s">
        <v>4</v>
      </c>
    </row>
    <row r="82" spans="1:5" ht="12.75">
      <c r="A82" t="s">
        <v>57</v>
      </c>
      <c r="E82" s="39" t="s">
        <v>4</v>
      </c>
    </row>
    <row r="83" spans="1:16" ht="12.75">
      <c r="A83" t="s">
        <v>48</v>
      </c>
      <c s="34" t="s">
        <v>113</v>
      </c>
      <c s="34" t="s">
        <v>274</v>
      </c>
      <c s="35" t="s">
        <v>4</v>
      </c>
      <c s="6" t="s">
        <v>275</v>
      </c>
      <c s="36" t="s">
        <v>103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(M83*0)/100</f>
      </c>
      <c t="s">
        <v>54</v>
      </c>
    </row>
    <row r="84" spans="1:5" ht="12.75">
      <c r="A84" s="35" t="s">
        <v>55</v>
      </c>
      <c r="E84" s="39" t="s">
        <v>4</v>
      </c>
    </row>
    <row r="85" spans="1:5" ht="12.75">
      <c r="A85" s="35" t="s">
        <v>56</v>
      </c>
      <c r="E85" s="40" t="s">
        <v>4</v>
      </c>
    </row>
    <row r="86" spans="1:5" ht="12.75">
      <c r="A86" t="s">
        <v>57</v>
      </c>
      <c r="E86" s="39" t="s">
        <v>4</v>
      </c>
    </row>
    <row r="87" spans="1:16" ht="12.75">
      <c r="A87" t="s">
        <v>48</v>
      </c>
      <c s="34" t="s">
        <v>116</v>
      </c>
      <c s="34" t="s">
        <v>276</v>
      </c>
      <c s="35" t="s">
        <v>4</v>
      </c>
      <c s="6" t="s">
        <v>277</v>
      </c>
      <c s="36" t="s">
        <v>103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(M87*0)/100</f>
      </c>
      <c t="s">
        <v>54</v>
      </c>
    </row>
    <row r="88" spans="1:5" ht="12.75">
      <c r="A88" s="35" t="s">
        <v>55</v>
      </c>
      <c r="E88" s="39" t="s">
        <v>4</v>
      </c>
    </row>
    <row r="89" spans="1:5" ht="12.75">
      <c r="A89" s="35" t="s">
        <v>56</v>
      </c>
      <c r="E89" s="40" t="s">
        <v>4</v>
      </c>
    </row>
    <row r="90" spans="1:5" ht="12.75">
      <c r="A90" t="s">
        <v>57</v>
      </c>
      <c r="E90" s="39" t="s">
        <v>4</v>
      </c>
    </row>
    <row r="91" spans="1:16" ht="12.75">
      <c r="A91" t="s">
        <v>48</v>
      </c>
      <c s="34" t="s">
        <v>119</v>
      </c>
      <c s="34" t="s">
        <v>278</v>
      </c>
      <c s="35" t="s">
        <v>4</v>
      </c>
      <c s="6" t="s">
        <v>279</v>
      </c>
      <c s="36" t="s">
        <v>103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(M91*0)/100</f>
      </c>
      <c t="s">
        <v>54</v>
      </c>
    </row>
    <row r="92" spans="1:5" ht="12.75">
      <c r="A92" s="35" t="s">
        <v>55</v>
      </c>
      <c r="E92" s="39" t="s">
        <v>4</v>
      </c>
    </row>
    <row r="93" spans="1:5" ht="12.75">
      <c r="A93" s="35" t="s">
        <v>56</v>
      </c>
      <c r="E93" s="40" t="s">
        <v>4</v>
      </c>
    </row>
    <row r="94" spans="1:5" ht="12.75">
      <c r="A94" t="s">
        <v>57</v>
      </c>
      <c r="E94" s="39" t="s">
        <v>4</v>
      </c>
    </row>
    <row r="95" spans="1:16" ht="12.75">
      <c r="A95" t="s">
        <v>48</v>
      </c>
      <c s="34" t="s">
        <v>123</v>
      </c>
      <c s="34" t="s">
        <v>280</v>
      </c>
      <c s="35" t="s">
        <v>4</v>
      </c>
      <c s="6" t="s">
        <v>281</v>
      </c>
      <c s="36" t="s">
        <v>103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(M95*0)/100</f>
      </c>
      <c t="s">
        <v>54</v>
      </c>
    </row>
    <row r="96" spans="1:5" ht="12.75">
      <c r="A96" s="35" t="s">
        <v>55</v>
      </c>
      <c r="E96" s="39" t="s">
        <v>4</v>
      </c>
    </row>
    <row r="97" spans="1:5" ht="12.75">
      <c r="A97" s="35" t="s">
        <v>56</v>
      </c>
      <c r="E97" s="40" t="s">
        <v>4</v>
      </c>
    </row>
    <row r="98" spans="1:5" ht="12.75">
      <c r="A98" t="s">
        <v>57</v>
      </c>
      <c r="E98" s="39" t="s">
        <v>4</v>
      </c>
    </row>
    <row r="99" spans="1:16" ht="12.75">
      <c r="A99" t="s">
        <v>48</v>
      </c>
      <c s="34" t="s">
        <v>128</v>
      </c>
      <c s="34" t="s">
        <v>282</v>
      </c>
      <c s="35" t="s">
        <v>4</v>
      </c>
      <c s="6" t="s">
        <v>283</v>
      </c>
      <c s="36" t="s">
        <v>103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(M99*0)/100</f>
      </c>
      <c t="s">
        <v>54</v>
      </c>
    </row>
    <row r="100" spans="1:5" ht="12.75">
      <c r="A100" s="35" t="s">
        <v>55</v>
      </c>
      <c r="E100" s="39" t="s">
        <v>4</v>
      </c>
    </row>
    <row r="101" spans="1:5" ht="12.75">
      <c r="A101" s="35" t="s">
        <v>56</v>
      </c>
      <c r="E101" s="40" t="s">
        <v>4</v>
      </c>
    </row>
    <row r="102" spans="1:5" ht="12.75">
      <c r="A102" t="s">
        <v>57</v>
      </c>
      <c r="E102" s="39" t="s">
        <v>4</v>
      </c>
    </row>
    <row r="103" spans="1:16" ht="12.75">
      <c r="A103" t="s">
        <v>48</v>
      </c>
      <c s="34" t="s">
        <v>129</v>
      </c>
      <c s="34" t="s">
        <v>284</v>
      </c>
      <c s="35" t="s">
        <v>4</v>
      </c>
      <c s="6" t="s">
        <v>285</v>
      </c>
      <c s="36" t="s">
        <v>103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(M103*0)/100</f>
      </c>
      <c t="s">
        <v>54</v>
      </c>
    </row>
    <row r="104" spans="1:5" ht="12.75">
      <c r="A104" s="35" t="s">
        <v>55</v>
      </c>
      <c r="E104" s="39" t="s">
        <v>4</v>
      </c>
    </row>
    <row r="105" spans="1:5" ht="12.75">
      <c r="A105" s="35" t="s">
        <v>56</v>
      </c>
      <c r="E105" s="40" t="s">
        <v>4</v>
      </c>
    </row>
    <row r="106" spans="1:5" ht="12.75">
      <c r="A106" t="s">
        <v>57</v>
      </c>
      <c r="E106" s="39" t="s">
        <v>4</v>
      </c>
    </row>
    <row r="107" spans="1:16" ht="12.75">
      <c r="A107" t="s">
        <v>48</v>
      </c>
      <c s="34" t="s">
        <v>130</v>
      </c>
      <c s="34" t="s">
        <v>286</v>
      </c>
      <c s="35" t="s">
        <v>4</v>
      </c>
      <c s="6" t="s">
        <v>287</v>
      </c>
      <c s="36" t="s">
        <v>103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(M107*0)/100</f>
      </c>
      <c t="s">
        <v>54</v>
      </c>
    </row>
    <row r="108" spans="1:5" ht="12.75">
      <c r="A108" s="35" t="s">
        <v>55</v>
      </c>
      <c r="E108" s="39" t="s">
        <v>4</v>
      </c>
    </row>
    <row r="109" spans="1:5" ht="12.75">
      <c r="A109" s="35" t="s">
        <v>56</v>
      </c>
      <c r="E109" s="40" t="s">
        <v>4</v>
      </c>
    </row>
    <row r="110" spans="1:5" ht="12.75">
      <c r="A110" t="s">
        <v>57</v>
      </c>
      <c r="E110" s="39" t="s">
        <v>4</v>
      </c>
    </row>
    <row r="111" spans="1:16" ht="12.75">
      <c r="A111" t="s">
        <v>48</v>
      </c>
      <c s="34" t="s">
        <v>131</v>
      </c>
      <c s="34" t="s">
        <v>288</v>
      </c>
      <c s="35" t="s">
        <v>4</v>
      </c>
      <c s="6" t="s">
        <v>289</v>
      </c>
      <c s="36" t="s">
        <v>103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12.75">
      <c r="A113" s="35" t="s">
        <v>56</v>
      </c>
      <c r="E113" s="40" t="s">
        <v>4</v>
      </c>
    </row>
    <row r="114" spans="1:5" ht="12.75">
      <c r="A114" t="s">
        <v>57</v>
      </c>
      <c r="E114" s="39" t="s">
        <v>4</v>
      </c>
    </row>
    <row r="115" spans="1:16" ht="12.75">
      <c r="A115" t="s">
        <v>48</v>
      </c>
      <c s="34" t="s">
        <v>132</v>
      </c>
      <c s="34" t="s">
        <v>290</v>
      </c>
      <c s="35" t="s">
        <v>4</v>
      </c>
      <c s="6" t="s">
        <v>291</v>
      </c>
      <c s="36" t="s">
        <v>103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12.75">
      <c r="A117" s="35" t="s">
        <v>56</v>
      </c>
      <c r="E117" s="40" t="s">
        <v>4</v>
      </c>
    </row>
    <row r="118" spans="1:5" ht="12.75">
      <c r="A118" t="s">
        <v>57</v>
      </c>
      <c r="E118" s="39" t="s">
        <v>4</v>
      </c>
    </row>
    <row r="119" spans="1:16" ht="12.75">
      <c r="A119" t="s">
        <v>48</v>
      </c>
      <c s="34" t="s">
        <v>133</v>
      </c>
      <c s="34" t="s">
        <v>292</v>
      </c>
      <c s="35" t="s">
        <v>4</v>
      </c>
      <c s="6" t="s">
        <v>293</v>
      </c>
      <c s="36" t="s">
        <v>103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12.75">
      <c r="A121" s="35" t="s">
        <v>56</v>
      </c>
      <c r="E121" s="40" t="s">
        <v>4</v>
      </c>
    </row>
    <row r="122" spans="1:5" ht="12.75">
      <c r="A122" t="s">
        <v>57</v>
      </c>
      <c r="E122" s="39" t="s">
        <v>4</v>
      </c>
    </row>
    <row r="123" spans="1:16" ht="12.75">
      <c r="A123" t="s">
        <v>48</v>
      </c>
      <c s="34" t="s">
        <v>134</v>
      </c>
      <c s="34" t="s">
        <v>294</v>
      </c>
      <c s="35" t="s">
        <v>4</v>
      </c>
      <c s="6" t="s">
        <v>295</v>
      </c>
      <c s="36" t="s">
        <v>103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12.75">
      <c r="A125" s="35" t="s">
        <v>56</v>
      </c>
      <c r="E125" s="40" t="s">
        <v>4</v>
      </c>
    </row>
    <row r="126" spans="1:5" ht="12.75">
      <c r="A126" t="s">
        <v>57</v>
      </c>
      <c r="E126" s="39" t="s">
        <v>4</v>
      </c>
    </row>
    <row r="127" spans="1:16" ht="12.75">
      <c r="A127" t="s">
        <v>48</v>
      </c>
      <c s="34" t="s">
        <v>136</v>
      </c>
      <c s="34" t="s">
        <v>296</v>
      </c>
      <c s="35" t="s">
        <v>4</v>
      </c>
      <c s="6" t="s">
        <v>297</v>
      </c>
      <c s="36" t="s">
        <v>103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12.75">
      <c r="A129" s="35" t="s">
        <v>56</v>
      </c>
      <c r="E129" s="40" t="s">
        <v>4</v>
      </c>
    </row>
    <row r="130" spans="1:5" ht="12.75">
      <c r="A130" t="s">
        <v>57</v>
      </c>
      <c r="E130" s="39" t="s">
        <v>4</v>
      </c>
    </row>
    <row r="131" spans="1:16" ht="12.75">
      <c r="A131" t="s">
        <v>48</v>
      </c>
      <c s="34" t="s">
        <v>137</v>
      </c>
      <c s="34" t="s">
        <v>298</v>
      </c>
      <c s="35" t="s">
        <v>4</v>
      </c>
      <c s="6" t="s">
        <v>299</v>
      </c>
      <c s="36" t="s">
        <v>103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12.75">
      <c r="A133" s="35" t="s">
        <v>56</v>
      </c>
      <c r="E133" s="40" t="s">
        <v>4</v>
      </c>
    </row>
    <row r="134" spans="1:5" ht="12.75">
      <c r="A134" t="s">
        <v>57</v>
      </c>
      <c r="E134" s="39" t="s">
        <v>4</v>
      </c>
    </row>
    <row r="135" spans="1:16" ht="12.75">
      <c r="A135" t="s">
        <v>48</v>
      </c>
      <c s="34" t="s">
        <v>139</v>
      </c>
      <c s="34" t="s">
        <v>300</v>
      </c>
      <c s="35" t="s">
        <v>4</v>
      </c>
      <c s="6" t="s">
        <v>301</v>
      </c>
      <c s="36" t="s">
        <v>103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(M135*0)/100</f>
      </c>
      <c t="s">
        <v>54</v>
      </c>
    </row>
    <row r="136" spans="1:5" ht="12.75">
      <c r="A136" s="35" t="s">
        <v>55</v>
      </c>
      <c r="E136" s="39" t="s">
        <v>4</v>
      </c>
    </row>
    <row r="137" spans="1:5" ht="12.75">
      <c r="A137" s="35" t="s">
        <v>56</v>
      </c>
      <c r="E137" s="40" t="s">
        <v>4</v>
      </c>
    </row>
    <row r="138" spans="1:5" ht="12.75">
      <c r="A138" t="s">
        <v>57</v>
      </c>
      <c r="E138" s="39" t="s">
        <v>4</v>
      </c>
    </row>
    <row r="139" spans="1:16" ht="12.75">
      <c r="A139" t="s">
        <v>48</v>
      </c>
      <c s="34" t="s">
        <v>140</v>
      </c>
      <c s="34" t="s">
        <v>302</v>
      </c>
      <c s="35" t="s">
        <v>4</v>
      </c>
      <c s="6" t="s">
        <v>303</v>
      </c>
      <c s="36" t="s">
        <v>103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(M139*0)/100</f>
      </c>
      <c t="s">
        <v>54</v>
      </c>
    </row>
    <row r="140" spans="1:5" ht="12.75">
      <c r="A140" s="35" t="s">
        <v>55</v>
      </c>
      <c r="E140" s="39" t="s">
        <v>4</v>
      </c>
    </row>
    <row r="141" spans="1:5" ht="12.75">
      <c r="A141" s="35" t="s">
        <v>56</v>
      </c>
      <c r="E141" s="40" t="s">
        <v>4</v>
      </c>
    </row>
    <row r="142" spans="1:5" ht="12.75">
      <c r="A142" t="s">
        <v>57</v>
      </c>
      <c r="E142" s="39" t="s">
        <v>4</v>
      </c>
    </row>
    <row r="143" spans="1:16" ht="12.75">
      <c r="A143" t="s">
        <v>48</v>
      </c>
      <c s="34" t="s">
        <v>141</v>
      </c>
      <c s="34" t="s">
        <v>304</v>
      </c>
      <c s="35" t="s">
        <v>4</v>
      </c>
      <c s="6" t="s">
        <v>305</v>
      </c>
      <c s="36" t="s">
        <v>306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(M143*0)/100</f>
      </c>
      <c t="s">
        <v>54</v>
      </c>
    </row>
    <row r="144" spans="1:5" ht="12.75">
      <c r="A144" s="35" t="s">
        <v>55</v>
      </c>
      <c r="E144" s="39" t="s">
        <v>4</v>
      </c>
    </row>
    <row r="145" spans="1:5" ht="12.75">
      <c r="A145" s="35" t="s">
        <v>56</v>
      </c>
      <c r="E145" s="40" t="s">
        <v>4</v>
      </c>
    </row>
    <row r="146" spans="1:5" ht="12.75">
      <c r="A146" t="s">
        <v>57</v>
      </c>
      <c r="E146" s="39" t="s">
        <v>4</v>
      </c>
    </row>
    <row r="147" spans="1:16" ht="12.75">
      <c r="A147" t="s">
        <v>48</v>
      </c>
      <c s="34" t="s">
        <v>143</v>
      </c>
      <c s="34" t="s">
        <v>307</v>
      </c>
      <c s="35" t="s">
        <v>4</v>
      </c>
      <c s="6" t="s">
        <v>308</v>
      </c>
      <c s="36" t="s">
        <v>103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(M147*0)/100</f>
      </c>
      <c t="s">
        <v>54</v>
      </c>
    </row>
    <row r="148" spans="1:5" ht="12.75">
      <c r="A148" s="35" t="s">
        <v>55</v>
      </c>
      <c r="E148" s="39" t="s">
        <v>4</v>
      </c>
    </row>
    <row r="149" spans="1:5" ht="12.75">
      <c r="A149" s="35" t="s">
        <v>56</v>
      </c>
      <c r="E149" s="40" t="s">
        <v>4</v>
      </c>
    </row>
    <row r="150" spans="1:5" ht="12.75">
      <c r="A150" t="s">
        <v>57</v>
      </c>
      <c r="E150" s="39" t="s">
        <v>4</v>
      </c>
    </row>
    <row r="151" spans="1:13" ht="12.75">
      <c r="A151" t="s">
        <v>45</v>
      </c>
      <c r="C151" s="31" t="s">
        <v>25</v>
      </c>
      <c r="E151" s="33" t="s">
        <v>309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48</v>
      </c>
      <c s="34" t="s">
        <v>145</v>
      </c>
      <c s="34" t="s">
        <v>310</v>
      </c>
      <c s="35" t="s">
        <v>4</v>
      </c>
      <c s="6" t="s">
        <v>311</v>
      </c>
      <c s="36" t="s">
        <v>62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(M152*0)/100</f>
      </c>
      <c t="s">
        <v>54</v>
      </c>
    </row>
    <row r="153" spans="1:5" ht="12.75">
      <c r="A153" s="35" t="s">
        <v>55</v>
      </c>
      <c r="E153" s="39" t="s">
        <v>4</v>
      </c>
    </row>
    <row r="154" spans="1:5" ht="12.75">
      <c r="A154" s="35" t="s">
        <v>56</v>
      </c>
      <c r="E154" s="40" t="s">
        <v>4</v>
      </c>
    </row>
    <row r="155" spans="1:5" ht="12.75">
      <c r="A155" t="s">
        <v>57</v>
      </c>
      <c r="E15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2210</v>
      </c>
      <c r="E8" s="30" t="s">
        <v>2209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45</v>
      </c>
      <c r="C9" s="31" t="s">
        <v>100</v>
      </c>
      <c r="E9" s="33" t="s">
        <v>2133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80</v>
      </c>
      <c s="34" t="s">
        <v>2134</v>
      </c>
      <c s="35" t="s">
        <v>4</v>
      </c>
      <c s="6" t="s">
        <v>2135</v>
      </c>
      <c s="36" t="s">
        <v>563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2136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85</v>
      </c>
      <c s="34" t="s">
        <v>876</v>
      </c>
      <c s="35" t="s">
        <v>4</v>
      </c>
      <c s="6" t="s">
        <v>2138</v>
      </c>
      <c s="36" t="s">
        <v>563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2136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40.25">
      <c r="A17" t="s">
        <v>57</v>
      </c>
      <c r="E17" s="39" t="s">
        <v>566</v>
      </c>
    </row>
    <row r="18" spans="1:13" ht="12.75">
      <c r="A18" t="s">
        <v>45</v>
      </c>
      <c r="C18" s="31" t="s">
        <v>2139</v>
      </c>
      <c r="E18" s="33" t="s">
        <v>2140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2211</v>
      </c>
      <c s="35" t="s">
        <v>4</v>
      </c>
      <c s="6" t="s">
        <v>2212</v>
      </c>
      <c s="36" t="s">
        <v>62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2136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12.75">
      <c r="A21" s="35" t="s">
        <v>56</v>
      </c>
      <c r="E21" s="40" t="s">
        <v>4</v>
      </c>
    </row>
    <row r="22" spans="1:5" ht="102">
      <c r="A22" t="s">
        <v>57</v>
      </c>
      <c r="E22" s="39" t="s">
        <v>2213</v>
      </c>
    </row>
    <row r="23" spans="1:16" ht="25.5">
      <c r="A23" t="s">
        <v>48</v>
      </c>
      <c s="34" t="s">
        <v>26</v>
      </c>
      <c s="34" t="s">
        <v>2130</v>
      </c>
      <c s="35" t="s">
        <v>4</v>
      </c>
      <c s="6" t="s">
        <v>2131</v>
      </c>
      <c s="36" t="s">
        <v>103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2136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12.75">
      <c r="A25" s="35" t="s">
        <v>56</v>
      </c>
      <c r="E25" s="40" t="s">
        <v>4</v>
      </c>
    </row>
    <row r="26" spans="1:5" ht="102">
      <c r="A26" t="s">
        <v>57</v>
      </c>
      <c r="E26" s="39" t="s">
        <v>2144</v>
      </c>
    </row>
    <row r="27" spans="1:13" ht="12.75">
      <c r="A27" t="s">
        <v>45</v>
      </c>
      <c r="C27" s="31" t="s">
        <v>2070</v>
      </c>
      <c r="E27" s="33" t="s">
        <v>2071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25</v>
      </c>
      <c s="34" t="s">
        <v>357</v>
      </c>
      <c s="35" t="s">
        <v>4</v>
      </c>
      <c s="6" t="s">
        <v>358</v>
      </c>
      <c s="36" t="s">
        <v>62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2136</v>
      </c>
      <c>
        <f>(M28*0)/100</f>
      </c>
      <c t="s">
        <v>54</v>
      </c>
    </row>
    <row r="29" spans="1:5" ht="12.75">
      <c r="A29" s="35" t="s">
        <v>55</v>
      </c>
      <c r="E29" s="39" t="s">
        <v>4</v>
      </c>
    </row>
    <row r="30" spans="1:5" ht="12.75">
      <c r="A30" s="35" t="s">
        <v>56</v>
      </c>
      <c r="E30" s="40" t="s">
        <v>4</v>
      </c>
    </row>
    <row r="31" spans="1:5" ht="89.25">
      <c r="A31" t="s">
        <v>57</v>
      </c>
      <c r="E31" s="39" t="s">
        <v>2147</v>
      </c>
    </row>
    <row r="32" spans="1:16" ht="12.75">
      <c r="A32" t="s">
        <v>48</v>
      </c>
      <c s="34" t="s">
        <v>63</v>
      </c>
      <c s="34" t="s">
        <v>2214</v>
      </c>
      <c s="35" t="s">
        <v>4</v>
      </c>
      <c s="6" t="s">
        <v>2215</v>
      </c>
      <c s="36" t="s">
        <v>62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2136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2.75">
      <c r="A34" s="35" t="s">
        <v>56</v>
      </c>
      <c r="E34" s="40" t="s">
        <v>4</v>
      </c>
    </row>
    <row r="35" spans="1:5" ht="89.25">
      <c r="A35" t="s">
        <v>57</v>
      </c>
      <c r="E35" s="39" t="s">
        <v>2147</v>
      </c>
    </row>
    <row r="36" spans="1:16" ht="25.5">
      <c r="A36" t="s">
        <v>48</v>
      </c>
      <c s="34" t="s">
        <v>63</v>
      </c>
      <c s="34" t="s">
        <v>359</v>
      </c>
      <c s="35" t="s">
        <v>4</v>
      </c>
      <c s="6" t="s">
        <v>360</v>
      </c>
      <c s="36" t="s">
        <v>103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2136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12.75">
      <c r="A38" s="35" t="s">
        <v>56</v>
      </c>
      <c r="E38" s="40" t="s">
        <v>4</v>
      </c>
    </row>
    <row r="39" spans="1:5" ht="102">
      <c r="A39" t="s">
        <v>57</v>
      </c>
      <c r="E39" s="39" t="s">
        <v>2149</v>
      </c>
    </row>
    <row r="40" spans="1:16" ht="12.75">
      <c r="A40" t="s">
        <v>48</v>
      </c>
      <c s="34" t="s">
        <v>67</v>
      </c>
      <c s="34" t="s">
        <v>2081</v>
      </c>
      <c s="35" t="s">
        <v>4</v>
      </c>
      <c s="6" t="s">
        <v>2153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2136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12.75">
      <c r="A42" s="35" t="s">
        <v>56</v>
      </c>
      <c r="E42" s="40" t="s">
        <v>4</v>
      </c>
    </row>
    <row r="43" spans="1:5" ht="89.25">
      <c r="A43" t="s">
        <v>57</v>
      </c>
      <c r="E43" s="39" t="s">
        <v>2154</v>
      </c>
    </row>
    <row r="44" spans="1:13" ht="12.75">
      <c r="A44" t="s">
        <v>45</v>
      </c>
      <c r="C44" s="31" t="s">
        <v>2157</v>
      </c>
      <c r="E44" s="33" t="s">
        <v>2158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48</v>
      </c>
      <c s="34" t="s">
        <v>70</v>
      </c>
      <c s="34" t="s">
        <v>2216</v>
      </c>
      <c s="35" t="s">
        <v>4</v>
      </c>
      <c s="6" t="s">
        <v>2217</v>
      </c>
      <c s="36" t="s">
        <v>103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2136</v>
      </c>
      <c>
        <f>(M45*0)/100</f>
      </c>
      <c t="s">
        <v>54</v>
      </c>
    </row>
    <row r="46" spans="1:5" ht="12.75">
      <c r="A46" s="35" t="s">
        <v>55</v>
      </c>
      <c r="E46" s="39" t="s">
        <v>4</v>
      </c>
    </row>
    <row r="47" spans="1:5" ht="12.75">
      <c r="A47" s="35" t="s">
        <v>56</v>
      </c>
      <c r="E47" s="40" t="s">
        <v>4</v>
      </c>
    </row>
    <row r="48" spans="1:5" ht="89.25">
      <c r="A48" t="s">
        <v>57</v>
      </c>
      <c r="E48" s="39" t="s">
        <v>1568</v>
      </c>
    </row>
    <row r="49" spans="1:16" ht="12.75">
      <c r="A49" t="s">
        <v>48</v>
      </c>
      <c s="34" t="s">
        <v>73</v>
      </c>
      <c s="34" t="s">
        <v>2161</v>
      </c>
      <c s="35" t="s">
        <v>4</v>
      </c>
      <c s="6" t="s">
        <v>2162</v>
      </c>
      <c s="36" t="s">
        <v>103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2136</v>
      </c>
      <c>
        <f>(M49*0)/100</f>
      </c>
      <c t="s">
        <v>54</v>
      </c>
    </row>
    <row r="50" spans="1:5" ht="12.75">
      <c r="A50" s="35" t="s">
        <v>55</v>
      </c>
      <c r="E50" s="39" t="s">
        <v>4</v>
      </c>
    </row>
    <row r="51" spans="1:5" ht="12.75">
      <c r="A51" s="35" t="s">
        <v>56</v>
      </c>
      <c r="E51" s="40" t="s">
        <v>4</v>
      </c>
    </row>
    <row r="52" spans="1:5" ht="89.25">
      <c r="A52" t="s">
        <v>57</v>
      </c>
      <c r="E52" s="39" t="s">
        <v>2163</v>
      </c>
    </row>
    <row r="53" spans="1:16" ht="12.75">
      <c r="A53" t="s">
        <v>48</v>
      </c>
      <c s="34" t="s">
        <v>76</v>
      </c>
      <c s="34" t="s">
        <v>2193</v>
      </c>
      <c s="35" t="s">
        <v>4</v>
      </c>
      <c s="6" t="s">
        <v>2194</v>
      </c>
      <c s="36" t="s">
        <v>62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2136</v>
      </c>
      <c>
        <f>(M53*0)/100</f>
      </c>
      <c t="s">
        <v>54</v>
      </c>
    </row>
    <row r="54" spans="1:5" ht="12.75">
      <c r="A54" s="35" t="s">
        <v>55</v>
      </c>
      <c r="E54" s="39" t="s">
        <v>4</v>
      </c>
    </row>
    <row r="55" spans="1:5" ht="12.75">
      <c r="A55" s="35" t="s">
        <v>56</v>
      </c>
      <c r="E55" s="40" t="s">
        <v>4</v>
      </c>
    </row>
    <row r="56" spans="1:5" ht="114.75">
      <c r="A56" t="s">
        <v>57</v>
      </c>
      <c r="E56" s="39" t="s">
        <v>2195</v>
      </c>
    </row>
    <row r="57" spans="1:13" ht="12.75">
      <c r="A57" t="s">
        <v>45</v>
      </c>
      <c r="C57" s="31" t="s">
        <v>2089</v>
      </c>
      <c r="E57" s="33" t="s">
        <v>2090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48</v>
      </c>
      <c s="34" t="s">
        <v>88</v>
      </c>
      <c s="34" t="s">
        <v>2196</v>
      </c>
      <c s="35" t="s">
        <v>4</v>
      </c>
      <c s="6" t="s">
        <v>2197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2136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12.75">
      <c r="A60" s="35" t="s">
        <v>56</v>
      </c>
      <c r="E60" s="40" t="s">
        <v>4</v>
      </c>
    </row>
    <row r="61" spans="1:5" ht="114.75">
      <c r="A61" t="s">
        <v>57</v>
      </c>
      <c r="E61" s="39" t="s">
        <v>2198</v>
      </c>
    </row>
    <row r="62" spans="1:16" ht="25.5">
      <c r="A62" t="s">
        <v>48</v>
      </c>
      <c s="34" t="s">
        <v>91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2136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12.75">
      <c r="A64" s="35" t="s">
        <v>56</v>
      </c>
      <c r="E64" s="40" t="s">
        <v>4</v>
      </c>
    </row>
    <row r="65" spans="1:5" ht="89.25">
      <c r="A65" t="s">
        <v>57</v>
      </c>
      <c r="E65" s="39" t="s">
        <v>2200</v>
      </c>
    </row>
    <row r="66" spans="1:16" ht="12.75">
      <c r="A66" t="s">
        <v>48</v>
      </c>
      <c s="34" t="s">
        <v>94</v>
      </c>
      <c s="34" t="s">
        <v>2097</v>
      </c>
      <c s="35" t="s">
        <v>4</v>
      </c>
      <c s="6" t="s">
        <v>2201</v>
      </c>
      <c s="36" t="s">
        <v>122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2136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12.75">
      <c r="A68" s="35" t="s">
        <v>56</v>
      </c>
      <c r="E68" s="40" t="s">
        <v>4</v>
      </c>
    </row>
    <row r="69" spans="1:5" ht="89.25">
      <c r="A69" t="s">
        <v>57</v>
      </c>
      <c r="E69" s="39" t="s">
        <v>2202</v>
      </c>
    </row>
    <row r="70" spans="1:16" ht="12.75">
      <c r="A70" t="s">
        <v>48</v>
      </c>
      <c s="34" t="s">
        <v>96</v>
      </c>
      <c s="34" t="s">
        <v>451</v>
      </c>
      <c s="35" t="s">
        <v>4</v>
      </c>
      <c s="6" t="s">
        <v>452</v>
      </c>
      <c s="36" t="s">
        <v>122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2136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12.75">
      <c r="A72" s="35" t="s">
        <v>56</v>
      </c>
      <c r="E72" s="40" t="s">
        <v>4</v>
      </c>
    </row>
    <row r="73" spans="1:5" ht="89.25">
      <c r="A73" t="s">
        <v>57</v>
      </c>
      <c r="E73" s="39" t="s">
        <v>453</v>
      </c>
    </row>
    <row r="74" spans="1:16" ht="12.75">
      <c r="A74" t="s">
        <v>48</v>
      </c>
      <c s="34" t="s">
        <v>100</v>
      </c>
      <c s="34" t="s">
        <v>454</v>
      </c>
      <c s="35" t="s">
        <v>4</v>
      </c>
      <c s="6" t="s">
        <v>455</v>
      </c>
      <c s="36" t="s">
        <v>122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2136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89.25">
      <c r="A77" t="s">
        <v>57</v>
      </c>
      <c r="E77" s="39" t="s">
        <v>456</v>
      </c>
    </row>
    <row r="78" spans="1:16" ht="12.75">
      <c r="A78" t="s">
        <v>48</v>
      </c>
      <c s="34" t="s">
        <v>104</v>
      </c>
      <c s="34" t="s">
        <v>457</v>
      </c>
      <c s="35" t="s">
        <v>4</v>
      </c>
      <c s="6" t="s">
        <v>458</v>
      </c>
      <c s="36" t="s">
        <v>122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2136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89.25">
      <c r="A81" t="s">
        <v>57</v>
      </c>
      <c r="E81" s="39" t="s">
        <v>459</v>
      </c>
    </row>
    <row r="82" spans="1:16" ht="12.75">
      <c r="A82" t="s">
        <v>48</v>
      </c>
      <c s="34" t="s">
        <v>107</v>
      </c>
      <c s="34" t="s">
        <v>2218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2136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12.75">
      <c r="A85" t="s">
        <v>57</v>
      </c>
      <c r="E85" s="39" t="s">
        <v>1456</v>
      </c>
    </row>
    <row r="86" spans="1:16" ht="12.75">
      <c r="A86" t="s">
        <v>48</v>
      </c>
      <c s="34" t="s">
        <v>110</v>
      </c>
      <c s="34" t="s">
        <v>2219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2136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25.5">
      <c r="A89" t="s">
        <v>57</v>
      </c>
      <c r="E89" s="39" t="s">
        <v>2206</v>
      </c>
    </row>
    <row r="90" spans="1:16" ht="12.75">
      <c r="A90" t="s">
        <v>48</v>
      </c>
      <c s="34" t="s">
        <v>113</v>
      </c>
      <c s="34" t="s">
        <v>2220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2136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12.75">
      <c r="A93" t="s">
        <v>57</v>
      </c>
      <c r="E93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2223</v>
      </c>
      <c r="E8" s="30" t="s">
        <v>2222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100</v>
      </c>
      <c r="E9" s="33" t="s">
        <v>2133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96</v>
      </c>
      <c s="34" t="s">
        <v>2134</v>
      </c>
      <c s="35" t="s">
        <v>4</v>
      </c>
      <c s="6" t="s">
        <v>2135</v>
      </c>
      <c s="36" t="s">
        <v>563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2136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100</v>
      </c>
      <c s="34" t="s">
        <v>876</v>
      </c>
      <c s="35" t="s">
        <v>4</v>
      </c>
      <c s="6" t="s">
        <v>2138</v>
      </c>
      <c s="36" t="s">
        <v>563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2136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40.25">
      <c r="A17" t="s">
        <v>57</v>
      </c>
      <c r="E17" s="39" t="s">
        <v>566</v>
      </c>
    </row>
    <row r="18" spans="1:13" ht="12.75">
      <c r="A18" t="s">
        <v>45</v>
      </c>
      <c r="C18" s="31" t="s">
        <v>2139</v>
      </c>
      <c r="E18" s="33" t="s">
        <v>2140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2224</v>
      </c>
      <c s="35" t="s">
        <v>4</v>
      </c>
      <c s="6" t="s">
        <v>2225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2136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12.75">
      <c r="A21" s="35" t="s">
        <v>56</v>
      </c>
      <c r="E21" s="40" t="s">
        <v>4</v>
      </c>
    </row>
    <row r="22" spans="1:5" ht="102">
      <c r="A22" t="s">
        <v>57</v>
      </c>
      <c r="E22" s="39" t="s">
        <v>2213</v>
      </c>
    </row>
    <row r="23" spans="1:16" ht="12.75">
      <c r="A23" t="s">
        <v>48</v>
      </c>
      <c s="34" t="s">
        <v>26</v>
      </c>
      <c s="34" t="s">
        <v>2067</v>
      </c>
      <c s="35" t="s">
        <v>4</v>
      </c>
      <c s="6" t="s">
        <v>2142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2136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12.75">
      <c r="A25" s="35" t="s">
        <v>56</v>
      </c>
      <c r="E25" s="40" t="s">
        <v>4</v>
      </c>
    </row>
    <row r="26" spans="1:5" ht="102">
      <c r="A26" t="s">
        <v>57</v>
      </c>
      <c r="E26" s="39" t="s">
        <v>2143</v>
      </c>
    </row>
    <row r="27" spans="1:13" ht="12.75">
      <c r="A27" t="s">
        <v>45</v>
      </c>
      <c r="C27" s="31" t="s">
        <v>2070</v>
      </c>
      <c r="E27" s="33" t="s">
        <v>2071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357</v>
      </c>
      <c s="35" t="s">
        <v>4</v>
      </c>
      <c s="6" t="s">
        <v>358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2136</v>
      </c>
      <c>
        <f>(M28*0)/100</f>
      </c>
      <c t="s">
        <v>54</v>
      </c>
    </row>
    <row r="29" spans="1:5" ht="12.75">
      <c r="A29" s="35" t="s">
        <v>55</v>
      </c>
      <c r="E29" s="39" t="s">
        <v>4</v>
      </c>
    </row>
    <row r="30" spans="1:5" ht="12.75">
      <c r="A30" s="35" t="s">
        <v>56</v>
      </c>
      <c r="E30" s="40" t="s">
        <v>4</v>
      </c>
    </row>
    <row r="31" spans="1:5" ht="89.25">
      <c r="A31" t="s">
        <v>57</v>
      </c>
      <c r="E31" s="39" t="s">
        <v>2147</v>
      </c>
    </row>
    <row r="32" spans="1:16" ht="12.75">
      <c r="A32" t="s">
        <v>48</v>
      </c>
      <c s="34" t="s">
        <v>63</v>
      </c>
      <c s="34" t="s">
        <v>2214</v>
      </c>
      <c s="35" t="s">
        <v>4</v>
      </c>
      <c s="6" t="s">
        <v>2215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2136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2.75">
      <c r="A34" s="35" t="s">
        <v>56</v>
      </c>
      <c r="E34" s="40" t="s">
        <v>4</v>
      </c>
    </row>
    <row r="35" spans="1:5" ht="89.25">
      <c r="A35" t="s">
        <v>57</v>
      </c>
      <c r="E35" s="39" t="s">
        <v>2147</v>
      </c>
    </row>
    <row r="36" spans="1:16" ht="12.75">
      <c r="A36" t="s">
        <v>48</v>
      </c>
      <c s="34" t="s">
        <v>67</v>
      </c>
      <c s="34" t="s">
        <v>2072</v>
      </c>
      <c s="35" t="s">
        <v>4</v>
      </c>
      <c s="6" t="s">
        <v>2148</v>
      </c>
      <c s="36" t="s">
        <v>62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2136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12.75">
      <c r="A38" s="35" t="s">
        <v>56</v>
      </c>
      <c r="E38" s="40" t="s">
        <v>4</v>
      </c>
    </row>
    <row r="39" spans="1:5" ht="89.25">
      <c r="A39" t="s">
        <v>57</v>
      </c>
      <c r="E39" s="39" t="s">
        <v>2147</v>
      </c>
    </row>
    <row r="40" spans="1:16" ht="25.5">
      <c r="A40" t="s">
        <v>48</v>
      </c>
      <c s="34" t="s">
        <v>70</v>
      </c>
      <c s="34" t="s">
        <v>359</v>
      </c>
      <c s="35" t="s">
        <v>4</v>
      </c>
      <c s="6" t="s">
        <v>360</v>
      </c>
      <c s="36" t="s">
        <v>103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2136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12.75">
      <c r="A42" s="35" t="s">
        <v>56</v>
      </c>
      <c r="E42" s="40" t="s">
        <v>4</v>
      </c>
    </row>
    <row r="43" spans="1:5" ht="102">
      <c r="A43" t="s">
        <v>57</v>
      </c>
      <c r="E43" s="39" t="s">
        <v>2149</v>
      </c>
    </row>
    <row r="44" spans="1:16" ht="25.5">
      <c r="A44" t="s">
        <v>48</v>
      </c>
      <c s="34" t="s">
        <v>73</v>
      </c>
      <c s="34" t="s">
        <v>2075</v>
      </c>
      <c s="35" t="s">
        <v>4</v>
      </c>
      <c s="6" t="s">
        <v>2150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2136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12.75">
      <c r="A46" s="35" t="s">
        <v>56</v>
      </c>
      <c r="E46" s="40" t="s">
        <v>4</v>
      </c>
    </row>
    <row r="47" spans="1:5" ht="102">
      <c r="A47" t="s">
        <v>57</v>
      </c>
      <c r="E47" s="39" t="s">
        <v>2149</v>
      </c>
    </row>
    <row r="48" spans="1:16" ht="12.75">
      <c r="A48" t="s">
        <v>48</v>
      </c>
      <c s="34" t="s">
        <v>76</v>
      </c>
      <c s="34" t="s">
        <v>2081</v>
      </c>
      <c s="35" t="s">
        <v>4</v>
      </c>
      <c s="6" t="s">
        <v>2153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2136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2.75">
      <c r="A50" s="35" t="s">
        <v>56</v>
      </c>
      <c r="E50" s="40" t="s">
        <v>4</v>
      </c>
    </row>
    <row r="51" spans="1:5" ht="89.25">
      <c r="A51" t="s">
        <v>57</v>
      </c>
      <c r="E51" s="39" t="s">
        <v>2154</v>
      </c>
    </row>
    <row r="52" spans="1:13" ht="12.75">
      <c r="A52" t="s">
        <v>45</v>
      </c>
      <c r="C52" s="31" t="s">
        <v>2157</v>
      </c>
      <c r="E52" s="33" t="s">
        <v>2158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80</v>
      </c>
      <c s="34" t="s">
        <v>2216</v>
      </c>
      <c s="35" t="s">
        <v>4</v>
      </c>
      <c s="6" t="s">
        <v>2217</v>
      </c>
      <c s="36" t="s">
        <v>103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2136</v>
      </c>
      <c>
        <f>(M53*0)/100</f>
      </c>
      <c t="s">
        <v>54</v>
      </c>
    </row>
    <row r="54" spans="1:5" ht="12.75">
      <c r="A54" s="35" t="s">
        <v>55</v>
      </c>
      <c r="E54" s="39" t="s">
        <v>4</v>
      </c>
    </row>
    <row r="55" spans="1:5" ht="12.75">
      <c r="A55" s="35" t="s">
        <v>56</v>
      </c>
      <c r="E55" s="40" t="s">
        <v>4</v>
      </c>
    </row>
    <row r="56" spans="1:5" ht="89.25">
      <c r="A56" t="s">
        <v>57</v>
      </c>
      <c r="E56" s="39" t="s">
        <v>1568</v>
      </c>
    </row>
    <row r="57" spans="1:16" ht="12.75">
      <c r="A57" t="s">
        <v>48</v>
      </c>
      <c s="34" t="s">
        <v>85</v>
      </c>
      <c s="34" t="s">
        <v>2161</v>
      </c>
      <c s="35" t="s">
        <v>4</v>
      </c>
      <c s="6" t="s">
        <v>2162</v>
      </c>
      <c s="36" t="s">
        <v>103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2136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12.75">
      <c r="A59" s="35" t="s">
        <v>56</v>
      </c>
      <c r="E59" s="40" t="s">
        <v>4</v>
      </c>
    </row>
    <row r="60" spans="1:5" ht="89.25">
      <c r="A60" t="s">
        <v>57</v>
      </c>
      <c r="E60" s="39" t="s">
        <v>2163</v>
      </c>
    </row>
    <row r="61" spans="1:16" ht="12.75">
      <c r="A61" t="s">
        <v>48</v>
      </c>
      <c s="34" t="s">
        <v>88</v>
      </c>
      <c s="34" t="s">
        <v>2164</v>
      </c>
      <c s="35" t="s">
        <v>4</v>
      </c>
      <c s="6" t="s">
        <v>2165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12.75">
      <c r="A63" s="35" t="s">
        <v>56</v>
      </c>
      <c r="E63" s="40" t="s">
        <v>4</v>
      </c>
    </row>
    <row r="64" spans="1:5" ht="12.75">
      <c r="A64" t="s">
        <v>57</v>
      </c>
      <c r="E64" s="39" t="s">
        <v>4</v>
      </c>
    </row>
    <row r="65" spans="1:16" ht="12.75">
      <c r="A65" t="s">
        <v>48</v>
      </c>
      <c s="34" t="s">
        <v>91</v>
      </c>
      <c s="34" t="s">
        <v>2166</v>
      </c>
      <c s="35" t="s">
        <v>4</v>
      </c>
      <c s="6" t="s">
        <v>2167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12.75">
      <c r="A67" s="35" t="s">
        <v>56</v>
      </c>
      <c r="E67" s="40" t="s">
        <v>4</v>
      </c>
    </row>
    <row r="68" spans="1:5" ht="12.75">
      <c r="A68" t="s">
        <v>57</v>
      </c>
      <c r="E68" s="39" t="s">
        <v>4</v>
      </c>
    </row>
    <row r="69" spans="1:16" ht="12.75">
      <c r="A69" t="s">
        <v>48</v>
      </c>
      <c s="34" t="s">
        <v>94</v>
      </c>
      <c s="34" t="s">
        <v>2193</v>
      </c>
      <c s="35" t="s">
        <v>4</v>
      </c>
      <c s="6" t="s">
        <v>2194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2136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12.75">
      <c r="A71" s="35" t="s">
        <v>56</v>
      </c>
      <c r="E71" s="40" t="s">
        <v>4</v>
      </c>
    </row>
    <row r="72" spans="1:5" ht="114.75">
      <c r="A72" t="s">
        <v>57</v>
      </c>
      <c r="E72" s="39" t="s">
        <v>2195</v>
      </c>
    </row>
    <row r="73" spans="1:13" ht="12.75">
      <c r="A73" t="s">
        <v>45</v>
      </c>
      <c r="C73" s="31" t="s">
        <v>2089</v>
      </c>
      <c r="E73" s="33" t="s">
        <v>2090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104</v>
      </c>
      <c s="34" t="s">
        <v>2091</v>
      </c>
      <c s="35" t="s">
        <v>4</v>
      </c>
      <c s="6" t="s">
        <v>2226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2136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14.75">
      <c r="A77" t="s">
        <v>57</v>
      </c>
      <c r="E77" s="39" t="s">
        <v>2198</v>
      </c>
    </row>
    <row r="78" spans="1:16" ht="25.5">
      <c r="A78" t="s">
        <v>48</v>
      </c>
      <c s="34" t="s">
        <v>107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2136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89.25">
      <c r="A81" t="s">
        <v>57</v>
      </c>
      <c r="E81" s="39" t="s">
        <v>2200</v>
      </c>
    </row>
    <row r="82" spans="1:16" ht="12.75">
      <c r="A82" t="s">
        <v>48</v>
      </c>
      <c s="34" t="s">
        <v>110</v>
      </c>
      <c s="34" t="s">
        <v>2097</v>
      </c>
      <c s="35" t="s">
        <v>4</v>
      </c>
      <c s="6" t="s">
        <v>2201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2136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89.25">
      <c r="A85" t="s">
        <v>57</v>
      </c>
      <c r="E85" s="39" t="s">
        <v>2202</v>
      </c>
    </row>
    <row r="86" spans="1:16" ht="12.75">
      <c r="A86" t="s">
        <v>48</v>
      </c>
      <c s="34" t="s">
        <v>113</v>
      </c>
      <c s="34" t="s">
        <v>451</v>
      </c>
      <c s="35" t="s">
        <v>4</v>
      </c>
      <c s="6" t="s">
        <v>452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2136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89.25">
      <c r="A89" t="s">
        <v>57</v>
      </c>
      <c r="E89" s="39" t="s">
        <v>453</v>
      </c>
    </row>
    <row r="90" spans="1:16" ht="12.75">
      <c r="A90" t="s">
        <v>48</v>
      </c>
      <c s="34" t="s">
        <v>116</v>
      </c>
      <c s="34" t="s">
        <v>454</v>
      </c>
      <c s="35" t="s">
        <v>4</v>
      </c>
      <c s="6" t="s">
        <v>455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2136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89.25">
      <c r="A93" t="s">
        <v>57</v>
      </c>
      <c r="E93" s="39" t="s">
        <v>456</v>
      </c>
    </row>
    <row r="94" spans="1:16" ht="12.75">
      <c r="A94" t="s">
        <v>48</v>
      </c>
      <c s="34" t="s">
        <v>119</v>
      </c>
      <c s="34" t="s">
        <v>457</v>
      </c>
      <c s="35" t="s">
        <v>4</v>
      </c>
      <c s="6" t="s">
        <v>458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2136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89.25">
      <c r="A97" t="s">
        <v>57</v>
      </c>
      <c r="E97" s="39" t="s">
        <v>459</v>
      </c>
    </row>
    <row r="98" spans="1:16" ht="12.75">
      <c r="A98" t="s">
        <v>48</v>
      </c>
      <c s="34" t="s">
        <v>123</v>
      </c>
      <c s="34" t="s">
        <v>2203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2136</v>
      </c>
      <c>
        <f>(M98*0)/100</f>
      </c>
      <c t="s">
        <v>54</v>
      </c>
    </row>
    <row r="99" spans="1:5" ht="12.75">
      <c r="A99" s="35" t="s">
        <v>55</v>
      </c>
      <c r="E99" s="39" t="s">
        <v>4</v>
      </c>
    </row>
    <row r="100" spans="1:5" ht="12.75">
      <c r="A100" s="35" t="s">
        <v>56</v>
      </c>
      <c r="E100" s="40" t="s">
        <v>4</v>
      </c>
    </row>
    <row r="101" spans="1:5" ht="12.75">
      <c r="A101" t="s">
        <v>57</v>
      </c>
      <c r="E101" s="39" t="s">
        <v>1456</v>
      </c>
    </row>
    <row r="102" spans="1:16" ht="12.75">
      <c r="A102" t="s">
        <v>48</v>
      </c>
      <c s="34" t="s">
        <v>128</v>
      </c>
      <c s="34" t="s">
        <v>2106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2136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12.75">
      <c r="A104" s="35" t="s">
        <v>56</v>
      </c>
      <c r="E104" s="40" t="s">
        <v>4</v>
      </c>
    </row>
    <row r="105" spans="1:5" ht="25.5">
      <c r="A105" t="s">
        <v>57</v>
      </c>
      <c r="E105" s="39" t="s">
        <v>2206</v>
      </c>
    </row>
    <row r="106" spans="1:16" ht="12.75">
      <c r="A106" t="s">
        <v>48</v>
      </c>
      <c s="34" t="s">
        <v>129</v>
      </c>
      <c s="34" t="s">
        <v>2109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2136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12.75">
      <c r="A108" s="35" t="s">
        <v>56</v>
      </c>
      <c r="E108" s="40" t="s">
        <v>4</v>
      </c>
    </row>
    <row r="109" spans="1:5" ht="12.75">
      <c r="A109" t="s">
        <v>57</v>
      </c>
      <c r="E109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2229</v>
      </c>
      <c r="E8" s="30" t="s">
        <v>2228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100</v>
      </c>
      <c r="E9" s="33" t="s">
        <v>2133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96</v>
      </c>
      <c s="34" t="s">
        <v>2134</v>
      </c>
      <c s="35" t="s">
        <v>4</v>
      </c>
      <c s="6" t="s">
        <v>2135</v>
      </c>
      <c s="36" t="s">
        <v>563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2136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100</v>
      </c>
      <c s="34" t="s">
        <v>876</v>
      </c>
      <c s="35" t="s">
        <v>4</v>
      </c>
      <c s="6" t="s">
        <v>2138</v>
      </c>
      <c s="36" t="s">
        <v>563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2136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40.25">
      <c r="A17" t="s">
        <v>57</v>
      </c>
      <c r="E17" s="39" t="s">
        <v>566</v>
      </c>
    </row>
    <row r="18" spans="1:13" ht="12.75">
      <c r="A18" t="s">
        <v>45</v>
      </c>
      <c r="C18" s="31" t="s">
        <v>2139</v>
      </c>
      <c r="E18" s="33" t="s">
        <v>2140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2224</v>
      </c>
      <c s="35" t="s">
        <v>4</v>
      </c>
      <c s="6" t="s">
        <v>2225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2136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12.75">
      <c r="A21" s="35" t="s">
        <v>56</v>
      </c>
      <c r="E21" s="40" t="s">
        <v>4</v>
      </c>
    </row>
    <row r="22" spans="1:5" ht="102">
      <c r="A22" t="s">
        <v>57</v>
      </c>
      <c r="E22" s="39" t="s">
        <v>2213</v>
      </c>
    </row>
    <row r="23" spans="1:16" ht="12.75">
      <c r="A23" t="s">
        <v>48</v>
      </c>
      <c s="34" t="s">
        <v>26</v>
      </c>
      <c s="34" t="s">
        <v>2067</v>
      </c>
      <c s="35" t="s">
        <v>4</v>
      </c>
      <c s="6" t="s">
        <v>2142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2136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12.75">
      <c r="A25" s="35" t="s">
        <v>56</v>
      </c>
      <c r="E25" s="40" t="s">
        <v>4</v>
      </c>
    </row>
    <row r="26" spans="1:5" ht="102">
      <c r="A26" t="s">
        <v>57</v>
      </c>
      <c r="E26" s="39" t="s">
        <v>2143</v>
      </c>
    </row>
    <row r="27" spans="1:13" ht="12.75">
      <c r="A27" t="s">
        <v>45</v>
      </c>
      <c r="C27" s="31" t="s">
        <v>2070</v>
      </c>
      <c r="E27" s="33" t="s">
        <v>2071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357</v>
      </c>
      <c s="35" t="s">
        <v>4</v>
      </c>
      <c s="6" t="s">
        <v>358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2136</v>
      </c>
      <c>
        <f>(M28*0)/100</f>
      </c>
      <c t="s">
        <v>54</v>
      </c>
    </row>
    <row r="29" spans="1:5" ht="12.75">
      <c r="A29" s="35" t="s">
        <v>55</v>
      </c>
      <c r="E29" s="39" t="s">
        <v>4</v>
      </c>
    </row>
    <row r="30" spans="1:5" ht="12.75">
      <c r="A30" s="35" t="s">
        <v>56</v>
      </c>
      <c r="E30" s="40" t="s">
        <v>4</v>
      </c>
    </row>
    <row r="31" spans="1:5" ht="89.25">
      <c r="A31" t="s">
        <v>57</v>
      </c>
      <c r="E31" s="39" t="s">
        <v>2147</v>
      </c>
    </row>
    <row r="32" spans="1:16" ht="12.75">
      <c r="A32" t="s">
        <v>48</v>
      </c>
      <c s="34" t="s">
        <v>63</v>
      </c>
      <c s="34" t="s">
        <v>2214</v>
      </c>
      <c s="35" t="s">
        <v>4</v>
      </c>
      <c s="6" t="s">
        <v>2215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2136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2.75">
      <c r="A34" s="35" t="s">
        <v>56</v>
      </c>
      <c r="E34" s="40" t="s">
        <v>4</v>
      </c>
    </row>
    <row r="35" spans="1:5" ht="89.25">
      <c r="A35" t="s">
        <v>57</v>
      </c>
      <c r="E35" s="39" t="s">
        <v>2147</v>
      </c>
    </row>
    <row r="36" spans="1:16" ht="12.75">
      <c r="A36" t="s">
        <v>48</v>
      </c>
      <c s="34" t="s">
        <v>67</v>
      </c>
      <c s="34" t="s">
        <v>2072</v>
      </c>
      <c s="35" t="s">
        <v>4</v>
      </c>
      <c s="6" t="s">
        <v>2148</v>
      </c>
      <c s="36" t="s">
        <v>62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2136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12.75">
      <c r="A38" s="35" t="s">
        <v>56</v>
      </c>
      <c r="E38" s="40" t="s">
        <v>4</v>
      </c>
    </row>
    <row r="39" spans="1:5" ht="89.25">
      <c r="A39" t="s">
        <v>57</v>
      </c>
      <c r="E39" s="39" t="s">
        <v>2147</v>
      </c>
    </row>
    <row r="40" spans="1:16" ht="25.5">
      <c r="A40" t="s">
        <v>48</v>
      </c>
      <c s="34" t="s">
        <v>70</v>
      </c>
      <c s="34" t="s">
        <v>359</v>
      </c>
      <c s="35" t="s">
        <v>4</v>
      </c>
      <c s="6" t="s">
        <v>360</v>
      </c>
      <c s="36" t="s">
        <v>103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2136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12.75">
      <c r="A42" s="35" t="s">
        <v>56</v>
      </c>
      <c r="E42" s="40" t="s">
        <v>4</v>
      </c>
    </row>
    <row r="43" spans="1:5" ht="102">
      <c r="A43" t="s">
        <v>57</v>
      </c>
      <c r="E43" s="39" t="s">
        <v>2149</v>
      </c>
    </row>
    <row r="44" spans="1:16" ht="25.5">
      <c r="A44" t="s">
        <v>48</v>
      </c>
      <c s="34" t="s">
        <v>73</v>
      </c>
      <c s="34" t="s">
        <v>2075</v>
      </c>
      <c s="35" t="s">
        <v>4</v>
      </c>
      <c s="6" t="s">
        <v>2150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2136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12.75">
      <c r="A46" s="35" t="s">
        <v>56</v>
      </c>
      <c r="E46" s="40" t="s">
        <v>4</v>
      </c>
    </row>
    <row r="47" spans="1:5" ht="102">
      <c r="A47" t="s">
        <v>57</v>
      </c>
      <c r="E47" s="39" t="s">
        <v>2149</v>
      </c>
    </row>
    <row r="48" spans="1:16" ht="12.75">
      <c r="A48" t="s">
        <v>48</v>
      </c>
      <c s="34" t="s">
        <v>76</v>
      </c>
      <c s="34" t="s">
        <v>2081</v>
      </c>
      <c s="35" t="s">
        <v>4</v>
      </c>
      <c s="6" t="s">
        <v>2153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2136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2.75">
      <c r="A50" s="35" t="s">
        <v>56</v>
      </c>
      <c r="E50" s="40" t="s">
        <v>4</v>
      </c>
    </row>
    <row r="51" spans="1:5" ht="89.25">
      <c r="A51" t="s">
        <v>57</v>
      </c>
      <c r="E51" s="39" t="s">
        <v>2154</v>
      </c>
    </row>
    <row r="52" spans="1:13" ht="12.75">
      <c r="A52" t="s">
        <v>45</v>
      </c>
      <c r="C52" s="31" t="s">
        <v>2157</v>
      </c>
      <c r="E52" s="33" t="s">
        <v>2158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80</v>
      </c>
      <c s="34" t="s">
        <v>2216</v>
      </c>
      <c s="35" t="s">
        <v>4</v>
      </c>
      <c s="6" t="s">
        <v>2217</v>
      </c>
      <c s="36" t="s">
        <v>103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2136</v>
      </c>
      <c>
        <f>(M53*0)/100</f>
      </c>
      <c t="s">
        <v>54</v>
      </c>
    </row>
    <row r="54" spans="1:5" ht="12.75">
      <c r="A54" s="35" t="s">
        <v>55</v>
      </c>
      <c r="E54" s="39" t="s">
        <v>4</v>
      </c>
    </row>
    <row r="55" spans="1:5" ht="12.75">
      <c r="A55" s="35" t="s">
        <v>56</v>
      </c>
      <c r="E55" s="40" t="s">
        <v>4</v>
      </c>
    </row>
    <row r="56" spans="1:5" ht="89.25">
      <c r="A56" t="s">
        <v>57</v>
      </c>
      <c r="E56" s="39" t="s">
        <v>1568</v>
      </c>
    </row>
    <row r="57" spans="1:16" ht="12.75">
      <c r="A57" t="s">
        <v>48</v>
      </c>
      <c s="34" t="s">
        <v>85</v>
      </c>
      <c s="34" t="s">
        <v>2161</v>
      </c>
      <c s="35" t="s">
        <v>4</v>
      </c>
      <c s="6" t="s">
        <v>2162</v>
      </c>
      <c s="36" t="s">
        <v>103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2136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12.75">
      <c r="A59" s="35" t="s">
        <v>56</v>
      </c>
      <c r="E59" s="40" t="s">
        <v>4</v>
      </c>
    </row>
    <row r="60" spans="1:5" ht="89.25">
      <c r="A60" t="s">
        <v>57</v>
      </c>
      <c r="E60" s="39" t="s">
        <v>2163</v>
      </c>
    </row>
    <row r="61" spans="1:16" ht="12.75">
      <c r="A61" t="s">
        <v>48</v>
      </c>
      <c s="34" t="s">
        <v>88</v>
      </c>
      <c s="34" t="s">
        <v>2164</v>
      </c>
      <c s="35" t="s">
        <v>4</v>
      </c>
      <c s="6" t="s">
        <v>2165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12.75">
      <c r="A63" s="35" t="s">
        <v>56</v>
      </c>
      <c r="E63" s="40" t="s">
        <v>4</v>
      </c>
    </row>
    <row r="64" spans="1:5" ht="12.75">
      <c r="A64" t="s">
        <v>57</v>
      </c>
      <c r="E64" s="39" t="s">
        <v>4</v>
      </c>
    </row>
    <row r="65" spans="1:16" ht="12.75">
      <c r="A65" t="s">
        <v>48</v>
      </c>
      <c s="34" t="s">
        <v>91</v>
      </c>
      <c s="34" t="s">
        <v>2166</v>
      </c>
      <c s="35" t="s">
        <v>4</v>
      </c>
      <c s="6" t="s">
        <v>2167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12.75">
      <c r="A67" s="35" t="s">
        <v>56</v>
      </c>
      <c r="E67" s="40" t="s">
        <v>4</v>
      </c>
    </row>
    <row r="68" spans="1:5" ht="12.75">
      <c r="A68" t="s">
        <v>57</v>
      </c>
      <c r="E68" s="39" t="s">
        <v>4</v>
      </c>
    </row>
    <row r="69" spans="1:16" ht="12.75">
      <c r="A69" t="s">
        <v>48</v>
      </c>
      <c s="34" t="s">
        <v>94</v>
      </c>
      <c s="34" t="s">
        <v>2193</v>
      </c>
      <c s="35" t="s">
        <v>4</v>
      </c>
      <c s="6" t="s">
        <v>2194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2136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12.75">
      <c r="A71" s="35" t="s">
        <v>56</v>
      </c>
      <c r="E71" s="40" t="s">
        <v>4</v>
      </c>
    </row>
    <row r="72" spans="1:5" ht="114.75">
      <c r="A72" t="s">
        <v>57</v>
      </c>
      <c r="E72" s="39" t="s">
        <v>2195</v>
      </c>
    </row>
    <row r="73" spans="1:13" ht="12.75">
      <c r="A73" t="s">
        <v>45</v>
      </c>
      <c r="C73" s="31" t="s">
        <v>2089</v>
      </c>
      <c r="E73" s="33" t="s">
        <v>2090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104</v>
      </c>
      <c s="34" t="s">
        <v>2091</v>
      </c>
      <c s="35" t="s">
        <v>4</v>
      </c>
      <c s="6" t="s">
        <v>2226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2136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14.75">
      <c r="A77" t="s">
        <v>57</v>
      </c>
      <c r="E77" s="39" t="s">
        <v>2198</v>
      </c>
    </row>
    <row r="78" spans="1:16" ht="25.5">
      <c r="A78" t="s">
        <v>48</v>
      </c>
      <c s="34" t="s">
        <v>107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2136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89.25">
      <c r="A81" t="s">
        <v>57</v>
      </c>
      <c r="E81" s="39" t="s">
        <v>2200</v>
      </c>
    </row>
    <row r="82" spans="1:16" ht="12.75">
      <c r="A82" t="s">
        <v>48</v>
      </c>
      <c s="34" t="s">
        <v>110</v>
      </c>
      <c s="34" t="s">
        <v>2097</v>
      </c>
      <c s="35" t="s">
        <v>4</v>
      </c>
      <c s="6" t="s">
        <v>2201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2136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89.25">
      <c r="A85" t="s">
        <v>57</v>
      </c>
      <c r="E85" s="39" t="s">
        <v>2202</v>
      </c>
    </row>
    <row r="86" spans="1:16" ht="12.75">
      <c r="A86" t="s">
        <v>48</v>
      </c>
      <c s="34" t="s">
        <v>113</v>
      </c>
      <c s="34" t="s">
        <v>451</v>
      </c>
      <c s="35" t="s">
        <v>4</v>
      </c>
      <c s="6" t="s">
        <v>452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2136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89.25">
      <c r="A89" t="s">
        <v>57</v>
      </c>
      <c r="E89" s="39" t="s">
        <v>453</v>
      </c>
    </row>
    <row r="90" spans="1:16" ht="12.75">
      <c r="A90" t="s">
        <v>48</v>
      </c>
      <c s="34" t="s">
        <v>116</v>
      </c>
      <c s="34" t="s">
        <v>454</v>
      </c>
      <c s="35" t="s">
        <v>4</v>
      </c>
      <c s="6" t="s">
        <v>455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2136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89.25">
      <c r="A93" t="s">
        <v>57</v>
      </c>
      <c r="E93" s="39" t="s">
        <v>456</v>
      </c>
    </row>
    <row r="94" spans="1:16" ht="12.75">
      <c r="A94" t="s">
        <v>48</v>
      </c>
      <c s="34" t="s">
        <v>119</v>
      </c>
      <c s="34" t="s">
        <v>457</v>
      </c>
      <c s="35" t="s">
        <v>4</v>
      </c>
      <c s="6" t="s">
        <v>458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2136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89.25">
      <c r="A97" t="s">
        <v>57</v>
      </c>
      <c r="E97" s="39" t="s">
        <v>459</v>
      </c>
    </row>
    <row r="98" spans="1:16" ht="12.75">
      <c r="A98" t="s">
        <v>48</v>
      </c>
      <c s="34" t="s">
        <v>123</v>
      </c>
      <c s="34" t="s">
        <v>2230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2136</v>
      </c>
      <c>
        <f>(M98*0)/100</f>
      </c>
      <c t="s">
        <v>54</v>
      </c>
    </row>
    <row r="99" spans="1:5" ht="12.75">
      <c r="A99" s="35" t="s">
        <v>55</v>
      </c>
      <c r="E99" s="39" t="s">
        <v>4</v>
      </c>
    </row>
    <row r="100" spans="1:5" ht="12.75">
      <c r="A100" s="35" t="s">
        <v>56</v>
      </c>
      <c r="E100" s="40" t="s">
        <v>4</v>
      </c>
    </row>
    <row r="101" spans="1:5" ht="12.75">
      <c r="A101" t="s">
        <v>57</v>
      </c>
      <c r="E101" s="39" t="s">
        <v>1456</v>
      </c>
    </row>
    <row r="102" spans="1:16" ht="12.75">
      <c r="A102" t="s">
        <v>48</v>
      </c>
      <c s="34" t="s">
        <v>128</v>
      </c>
      <c s="34" t="s">
        <v>2231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2136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12.75">
      <c r="A104" s="35" t="s">
        <v>56</v>
      </c>
      <c r="E104" s="40" t="s">
        <v>4</v>
      </c>
    </row>
    <row r="105" spans="1:5" ht="25.5">
      <c r="A105" t="s">
        <v>57</v>
      </c>
      <c r="E105" s="39" t="s">
        <v>2206</v>
      </c>
    </row>
    <row r="106" spans="1:16" ht="12.75">
      <c r="A106" t="s">
        <v>48</v>
      </c>
      <c s="34" t="s">
        <v>129</v>
      </c>
      <c s="34" t="s">
        <v>2232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2136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12.75">
      <c r="A108" s="35" t="s">
        <v>56</v>
      </c>
      <c r="E108" s="40" t="s">
        <v>4</v>
      </c>
    </row>
    <row r="109" spans="1:5" ht="12.75">
      <c r="A109" t="s">
        <v>57</v>
      </c>
      <c r="E109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2235</v>
      </c>
      <c r="E8" s="30" t="s">
        <v>2234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100</v>
      </c>
      <c r="E9" s="33" t="s">
        <v>2133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96</v>
      </c>
      <c s="34" t="s">
        <v>2134</v>
      </c>
      <c s="35" t="s">
        <v>4</v>
      </c>
      <c s="6" t="s">
        <v>2135</v>
      </c>
      <c s="36" t="s">
        <v>563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2136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100</v>
      </c>
      <c s="34" t="s">
        <v>2137</v>
      </c>
      <c s="35" t="s">
        <v>4</v>
      </c>
      <c s="6" t="s">
        <v>2138</v>
      </c>
      <c s="36" t="s">
        <v>563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2136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40.25">
      <c r="A17" t="s">
        <v>57</v>
      </c>
      <c r="E17" s="39" t="s">
        <v>566</v>
      </c>
    </row>
    <row r="18" spans="1:13" ht="12.75">
      <c r="A18" t="s">
        <v>45</v>
      </c>
      <c r="C18" s="31" t="s">
        <v>2139</v>
      </c>
      <c r="E18" s="33" t="s">
        <v>2140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2224</v>
      </c>
      <c s="35" t="s">
        <v>4</v>
      </c>
      <c s="6" t="s">
        <v>2225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2136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12.75">
      <c r="A21" s="35" t="s">
        <v>56</v>
      </c>
      <c r="E21" s="40" t="s">
        <v>4</v>
      </c>
    </row>
    <row r="22" spans="1:5" ht="102">
      <c r="A22" t="s">
        <v>57</v>
      </c>
      <c r="E22" s="39" t="s">
        <v>2213</v>
      </c>
    </row>
    <row r="23" spans="1:16" ht="12.75">
      <c r="A23" t="s">
        <v>48</v>
      </c>
      <c s="34" t="s">
        <v>26</v>
      </c>
      <c s="34" t="s">
        <v>2141</v>
      </c>
      <c s="35" t="s">
        <v>4</v>
      </c>
      <c s="6" t="s">
        <v>2142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2136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12.75">
      <c r="A25" s="35" t="s">
        <v>56</v>
      </c>
      <c r="E25" s="40" t="s">
        <v>4</v>
      </c>
    </row>
    <row r="26" spans="1:5" ht="102">
      <c r="A26" t="s">
        <v>57</v>
      </c>
      <c r="E26" s="39" t="s">
        <v>2143</v>
      </c>
    </row>
    <row r="27" spans="1:13" ht="12.75">
      <c r="A27" t="s">
        <v>45</v>
      </c>
      <c r="C27" s="31" t="s">
        <v>2070</v>
      </c>
      <c r="E27" s="33" t="s">
        <v>2071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2236</v>
      </c>
      <c s="35" t="s">
        <v>4</v>
      </c>
      <c s="6" t="s">
        <v>358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2136</v>
      </c>
      <c>
        <f>(M28*0)/100</f>
      </c>
      <c t="s">
        <v>54</v>
      </c>
    </row>
    <row r="29" spans="1:5" ht="12.75">
      <c r="A29" s="35" t="s">
        <v>55</v>
      </c>
      <c r="E29" s="39" t="s">
        <v>4</v>
      </c>
    </row>
    <row r="30" spans="1:5" ht="12.75">
      <c r="A30" s="35" t="s">
        <v>56</v>
      </c>
      <c r="E30" s="40" t="s">
        <v>4</v>
      </c>
    </row>
    <row r="31" spans="1:5" ht="89.25">
      <c r="A31" t="s">
        <v>57</v>
      </c>
      <c r="E31" s="39" t="s">
        <v>2147</v>
      </c>
    </row>
    <row r="32" spans="1:16" ht="12.75">
      <c r="A32" t="s">
        <v>48</v>
      </c>
      <c s="34" t="s">
        <v>63</v>
      </c>
      <c s="34" t="s">
        <v>2214</v>
      </c>
      <c s="35" t="s">
        <v>4</v>
      </c>
      <c s="6" t="s">
        <v>2215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2136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2.75">
      <c r="A34" s="35" t="s">
        <v>56</v>
      </c>
      <c r="E34" s="40" t="s">
        <v>4</v>
      </c>
    </row>
    <row r="35" spans="1:5" ht="89.25">
      <c r="A35" t="s">
        <v>57</v>
      </c>
      <c r="E35" s="39" t="s">
        <v>2147</v>
      </c>
    </row>
    <row r="36" spans="1:16" ht="12.75">
      <c r="A36" t="s">
        <v>48</v>
      </c>
      <c s="34" t="s">
        <v>67</v>
      </c>
      <c s="34" t="s">
        <v>2072</v>
      </c>
      <c s="35" t="s">
        <v>4</v>
      </c>
      <c s="6" t="s">
        <v>2148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2136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12.75">
      <c r="A38" s="35" t="s">
        <v>56</v>
      </c>
      <c r="E38" s="40" t="s">
        <v>4</v>
      </c>
    </row>
    <row r="39" spans="1:5" ht="89.25">
      <c r="A39" t="s">
        <v>57</v>
      </c>
      <c r="E39" s="39" t="s">
        <v>2147</v>
      </c>
    </row>
    <row r="40" spans="1:16" ht="25.5">
      <c r="A40" t="s">
        <v>48</v>
      </c>
      <c s="34" t="s">
        <v>70</v>
      </c>
      <c s="34" t="s">
        <v>359</v>
      </c>
      <c s="35" t="s">
        <v>4</v>
      </c>
      <c s="6" t="s">
        <v>360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2136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12.75">
      <c r="A42" s="35" t="s">
        <v>56</v>
      </c>
      <c r="E42" s="40" t="s">
        <v>4</v>
      </c>
    </row>
    <row r="43" spans="1:5" ht="102">
      <c r="A43" t="s">
        <v>57</v>
      </c>
      <c r="E43" s="39" t="s">
        <v>2149</v>
      </c>
    </row>
    <row r="44" spans="1:16" ht="25.5">
      <c r="A44" t="s">
        <v>48</v>
      </c>
      <c s="34" t="s">
        <v>73</v>
      </c>
      <c s="34" t="s">
        <v>2075</v>
      </c>
      <c s="35" t="s">
        <v>4</v>
      </c>
      <c s="6" t="s">
        <v>2150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2136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12.75">
      <c r="A46" s="35" t="s">
        <v>56</v>
      </c>
      <c r="E46" s="40" t="s">
        <v>4</v>
      </c>
    </row>
    <row r="47" spans="1:5" ht="102">
      <c r="A47" t="s">
        <v>57</v>
      </c>
      <c r="E47" s="39" t="s">
        <v>2149</v>
      </c>
    </row>
    <row r="48" spans="1:16" ht="12.75">
      <c r="A48" t="s">
        <v>48</v>
      </c>
      <c s="34" t="s">
        <v>76</v>
      </c>
      <c s="34" t="s">
        <v>2081</v>
      </c>
      <c s="35" t="s">
        <v>4</v>
      </c>
      <c s="6" t="s">
        <v>2153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2136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2.75">
      <c r="A50" s="35" t="s">
        <v>56</v>
      </c>
      <c r="E50" s="40" t="s">
        <v>4</v>
      </c>
    </row>
    <row r="51" spans="1:5" ht="89.25">
      <c r="A51" t="s">
        <v>57</v>
      </c>
      <c r="E51" s="39" t="s">
        <v>2154</v>
      </c>
    </row>
    <row r="52" spans="1:13" ht="12.75">
      <c r="A52" t="s">
        <v>45</v>
      </c>
      <c r="C52" s="31" t="s">
        <v>2157</v>
      </c>
      <c r="E52" s="33" t="s">
        <v>2158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80</v>
      </c>
      <c s="34" t="s">
        <v>2216</v>
      </c>
      <c s="35" t="s">
        <v>4</v>
      </c>
      <c s="6" t="s">
        <v>2217</v>
      </c>
      <c s="36" t="s">
        <v>103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2136</v>
      </c>
      <c>
        <f>(M53*0)/100</f>
      </c>
      <c t="s">
        <v>54</v>
      </c>
    </row>
    <row r="54" spans="1:5" ht="12.75">
      <c r="A54" s="35" t="s">
        <v>55</v>
      </c>
      <c r="E54" s="39" t="s">
        <v>4</v>
      </c>
    </row>
    <row r="55" spans="1:5" ht="12.75">
      <c r="A55" s="35" t="s">
        <v>56</v>
      </c>
      <c r="E55" s="40" t="s">
        <v>4</v>
      </c>
    </row>
    <row r="56" spans="1:5" ht="89.25">
      <c r="A56" t="s">
        <v>57</v>
      </c>
      <c r="E56" s="39" t="s">
        <v>1568</v>
      </c>
    </row>
    <row r="57" spans="1:16" ht="12.75">
      <c r="A57" t="s">
        <v>48</v>
      </c>
      <c s="34" t="s">
        <v>85</v>
      </c>
      <c s="34" t="s">
        <v>2161</v>
      </c>
      <c s="35" t="s">
        <v>4</v>
      </c>
      <c s="6" t="s">
        <v>2162</v>
      </c>
      <c s="36" t="s">
        <v>103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2136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12.75">
      <c r="A59" s="35" t="s">
        <v>56</v>
      </c>
      <c r="E59" s="40" t="s">
        <v>4</v>
      </c>
    </row>
    <row r="60" spans="1:5" ht="89.25">
      <c r="A60" t="s">
        <v>57</v>
      </c>
      <c r="E60" s="39" t="s">
        <v>2163</v>
      </c>
    </row>
    <row r="61" spans="1:16" ht="12.75">
      <c r="A61" t="s">
        <v>48</v>
      </c>
      <c s="34" t="s">
        <v>88</v>
      </c>
      <c s="34" t="s">
        <v>2164</v>
      </c>
      <c s="35" t="s">
        <v>4</v>
      </c>
      <c s="6" t="s">
        <v>2165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2136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12.75">
      <c r="A63" s="35" t="s">
        <v>56</v>
      </c>
      <c r="E63" s="40" t="s">
        <v>4</v>
      </c>
    </row>
    <row r="64" spans="1:5" ht="89.25">
      <c r="A64" t="s">
        <v>57</v>
      </c>
      <c r="E64" s="39" t="s">
        <v>2237</v>
      </c>
    </row>
    <row r="65" spans="1:16" ht="12.75">
      <c r="A65" t="s">
        <v>48</v>
      </c>
      <c s="34" t="s">
        <v>91</v>
      </c>
      <c s="34" t="s">
        <v>2166</v>
      </c>
      <c s="35" t="s">
        <v>4</v>
      </c>
      <c s="6" t="s">
        <v>2167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2136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12.75">
      <c r="A67" s="35" t="s">
        <v>56</v>
      </c>
      <c r="E67" s="40" t="s">
        <v>4</v>
      </c>
    </row>
    <row r="68" spans="1:5" ht="89.25">
      <c r="A68" t="s">
        <v>57</v>
      </c>
      <c r="E68" s="39" t="s">
        <v>2237</v>
      </c>
    </row>
    <row r="69" spans="1:16" ht="12.75">
      <c r="A69" t="s">
        <v>48</v>
      </c>
      <c s="34" t="s">
        <v>94</v>
      </c>
      <c s="34" t="s">
        <v>2193</v>
      </c>
      <c s="35" t="s">
        <v>4</v>
      </c>
      <c s="6" t="s">
        <v>2194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2136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12.75">
      <c r="A71" s="35" t="s">
        <v>56</v>
      </c>
      <c r="E71" s="40" t="s">
        <v>4</v>
      </c>
    </row>
    <row r="72" spans="1:5" ht="114.75">
      <c r="A72" t="s">
        <v>57</v>
      </c>
      <c r="E72" s="39" t="s">
        <v>2195</v>
      </c>
    </row>
    <row r="73" spans="1:13" ht="12.75">
      <c r="A73" t="s">
        <v>45</v>
      </c>
      <c r="C73" s="31" t="s">
        <v>2089</v>
      </c>
      <c r="E73" s="33" t="s">
        <v>2090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104</v>
      </c>
      <c s="34" t="s">
        <v>2091</v>
      </c>
      <c s="35" t="s">
        <v>4</v>
      </c>
      <c s="6" t="s">
        <v>2226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2136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14.75">
      <c r="A77" t="s">
        <v>57</v>
      </c>
      <c r="E77" s="39" t="s">
        <v>2198</v>
      </c>
    </row>
    <row r="78" spans="1:16" ht="25.5">
      <c r="A78" t="s">
        <v>48</v>
      </c>
      <c s="34" t="s">
        <v>107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2136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89.25">
      <c r="A81" t="s">
        <v>57</v>
      </c>
      <c r="E81" s="39" t="s">
        <v>2200</v>
      </c>
    </row>
    <row r="82" spans="1:16" ht="12.75">
      <c r="A82" t="s">
        <v>48</v>
      </c>
      <c s="34" t="s">
        <v>110</v>
      </c>
      <c s="34" t="s">
        <v>2097</v>
      </c>
      <c s="35" t="s">
        <v>4</v>
      </c>
      <c s="6" t="s">
        <v>2201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2136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89.25">
      <c r="A85" t="s">
        <v>57</v>
      </c>
      <c r="E85" s="39" t="s">
        <v>2202</v>
      </c>
    </row>
    <row r="86" spans="1:16" ht="12.75">
      <c r="A86" t="s">
        <v>48</v>
      </c>
      <c s="34" t="s">
        <v>113</v>
      </c>
      <c s="34" t="s">
        <v>451</v>
      </c>
      <c s="35" t="s">
        <v>4</v>
      </c>
      <c s="6" t="s">
        <v>452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2136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89.25">
      <c r="A89" t="s">
        <v>57</v>
      </c>
      <c r="E89" s="39" t="s">
        <v>453</v>
      </c>
    </row>
    <row r="90" spans="1:16" ht="12.75">
      <c r="A90" t="s">
        <v>48</v>
      </c>
      <c s="34" t="s">
        <v>116</v>
      </c>
      <c s="34" t="s">
        <v>454</v>
      </c>
      <c s="35" t="s">
        <v>4</v>
      </c>
      <c s="6" t="s">
        <v>455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2136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89.25">
      <c r="A93" t="s">
        <v>57</v>
      </c>
      <c r="E93" s="39" t="s">
        <v>456</v>
      </c>
    </row>
    <row r="94" spans="1:16" ht="12.75">
      <c r="A94" t="s">
        <v>48</v>
      </c>
      <c s="34" t="s">
        <v>119</v>
      </c>
      <c s="34" t="s">
        <v>457</v>
      </c>
      <c s="35" t="s">
        <v>4</v>
      </c>
      <c s="6" t="s">
        <v>458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2136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89.25">
      <c r="A97" t="s">
        <v>57</v>
      </c>
      <c r="E97" s="39" t="s">
        <v>459</v>
      </c>
    </row>
    <row r="98" spans="1:16" ht="12.75">
      <c r="A98" t="s">
        <v>48</v>
      </c>
      <c s="34" t="s">
        <v>123</v>
      </c>
      <c s="34" t="s">
        <v>2230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2136</v>
      </c>
      <c>
        <f>(M98*0)/100</f>
      </c>
      <c t="s">
        <v>54</v>
      </c>
    </row>
    <row r="99" spans="1:5" ht="12.75">
      <c r="A99" s="35" t="s">
        <v>55</v>
      </c>
      <c r="E99" s="39" t="s">
        <v>4</v>
      </c>
    </row>
    <row r="100" spans="1:5" ht="12.75">
      <c r="A100" s="35" t="s">
        <v>56</v>
      </c>
      <c r="E100" s="40" t="s">
        <v>4</v>
      </c>
    </row>
    <row r="101" spans="1:5" ht="12.75">
      <c r="A101" t="s">
        <v>57</v>
      </c>
      <c r="E101" s="39" t="s">
        <v>1456</v>
      </c>
    </row>
    <row r="102" spans="1:16" ht="12.75">
      <c r="A102" t="s">
        <v>48</v>
      </c>
      <c s="34" t="s">
        <v>128</v>
      </c>
      <c s="34" t="s">
        <v>2231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2136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12.75">
      <c r="A104" s="35" t="s">
        <v>56</v>
      </c>
      <c r="E104" s="40" t="s">
        <v>4</v>
      </c>
    </row>
    <row r="105" spans="1:5" ht="25.5">
      <c r="A105" t="s">
        <v>57</v>
      </c>
      <c r="E105" s="39" t="s">
        <v>2206</v>
      </c>
    </row>
    <row r="106" spans="1:16" ht="12.75">
      <c r="A106" t="s">
        <v>48</v>
      </c>
      <c s="34" t="s">
        <v>129</v>
      </c>
      <c s="34" t="s">
        <v>2232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2136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12.75">
      <c r="A108" s="35" t="s">
        <v>56</v>
      </c>
      <c r="E108" s="40" t="s">
        <v>4</v>
      </c>
    </row>
    <row r="109" spans="1:5" ht="12.75">
      <c r="A109" t="s">
        <v>57</v>
      </c>
      <c r="E109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2240</v>
      </c>
      <c r="E8" s="30" t="s">
        <v>2239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100</v>
      </c>
      <c r="E9" s="33" t="s">
        <v>2133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96</v>
      </c>
      <c s="34" t="s">
        <v>2134</v>
      </c>
      <c s="35" t="s">
        <v>4</v>
      </c>
      <c s="6" t="s">
        <v>2135</v>
      </c>
      <c s="36" t="s">
        <v>563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2136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100</v>
      </c>
      <c s="34" t="s">
        <v>876</v>
      </c>
      <c s="35" t="s">
        <v>4</v>
      </c>
      <c s="6" t="s">
        <v>2138</v>
      </c>
      <c s="36" t="s">
        <v>563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2136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40.25">
      <c r="A17" t="s">
        <v>57</v>
      </c>
      <c r="E17" s="39" t="s">
        <v>566</v>
      </c>
    </row>
    <row r="18" spans="1:13" ht="12.75">
      <c r="A18" t="s">
        <v>45</v>
      </c>
      <c r="C18" s="31" t="s">
        <v>2139</v>
      </c>
      <c r="E18" s="33" t="s">
        <v>2140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2224</v>
      </c>
      <c s="35" t="s">
        <v>4</v>
      </c>
      <c s="6" t="s">
        <v>2225</v>
      </c>
      <c s="36" t="s">
        <v>62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2136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12.75">
      <c r="A21" s="35" t="s">
        <v>56</v>
      </c>
      <c r="E21" s="40" t="s">
        <v>4</v>
      </c>
    </row>
    <row r="22" spans="1:5" ht="102">
      <c r="A22" t="s">
        <v>57</v>
      </c>
      <c r="E22" s="39" t="s">
        <v>2213</v>
      </c>
    </row>
    <row r="23" spans="1:16" ht="12.75">
      <c r="A23" t="s">
        <v>48</v>
      </c>
      <c s="34" t="s">
        <v>26</v>
      </c>
      <c s="34" t="s">
        <v>2067</v>
      </c>
      <c s="35" t="s">
        <v>4</v>
      </c>
      <c s="6" t="s">
        <v>2142</v>
      </c>
      <c s="36" t="s">
        <v>62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2136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12.75">
      <c r="A25" s="35" t="s">
        <v>56</v>
      </c>
      <c r="E25" s="40" t="s">
        <v>4</v>
      </c>
    </row>
    <row r="26" spans="1:5" ht="102">
      <c r="A26" t="s">
        <v>57</v>
      </c>
      <c r="E26" s="39" t="s">
        <v>2143</v>
      </c>
    </row>
    <row r="27" spans="1:13" ht="12.75">
      <c r="A27" t="s">
        <v>45</v>
      </c>
      <c r="C27" s="31" t="s">
        <v>2070</v>
      </c>
      <c r="E27" s="33" t="s">
        <v>2071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357</v>
      </c>
      <c s="35" t="s">
        <v>4</v>
      </c>
      <c s="6" t="s">
        <v>358</v>
      </c>
      <c s="36" t="s">
        <v>62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2136</v>
      </c>
      <c>
        <f>(M28*0)/100</f>
      </c>
      <c t="s">
        <v>54</v>
      </c>
    </row>
    <row r="29" spans="1:5" ht="12.75">
      <c r="A29" s="35" t="s">
        <v>55</v>
      </c>
      <c r="E29" s="39" t="s">
        <v>4</v>
      </c>
    </row>
    <row r="30" spans="1:5" ht="12.75">
      <c r="A30" s="35" t="s">
        <v>56</v>
      </c>
      <c r="E30" s="40" t="s">
        <v>4</v>
      </c>
    </row>
    <row r="31" spans="1:5" ht="89.25">
      <c r="A31" t="s">
        <v>57</v>
      </c>
      <c r="E31" s="39" t="s">
        <v>2147</v>
      </c>
    </row>
    <row r="32" spans="1:16" ht="12.75">
      <c r="A32" t="s">
        <v>48</v>
      </c>
      <c s="34" t="s">
        <v>63</v>
      </c>
      <c s="34" t="s">
        <v>2214</v>
      </c>
      <c s="35" t="s">
        <v>4</v>
      </c>
      <c s="6" t="s">
        <v>2215</v>
      </c>
      <c s="36" t="s">
        <v>62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2136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2.75">
      <c r="A34" s="35" t="s">
        <v>56</v>
      </c>
      <c r="E34" s="40" t="s">
        <v>4</v>
      </c>
    </row>
    <row r="35" spans="1:5" ht="89.25">
      <c r="A35" t="s">
        <v>57</v>
      </c>
      <c r="E35" s="39" t="s">
        <v>2147</v>
      </c>
    </row>
    <row r="36" spans="1:16" ht="12.75">
      <c r="A36" t="s">
        <v>48</v>
      </c>
      <c s="34" t="s">
        <v>67</v>
      </c>
      <c s="34" t="s">
        <v>2072</v>
      </c>
      <c s="35" t="s">
        <v>4</v>
      </c>
      <c s="6" t="s">
        <v>2148</v>
      </c>
      <c s="36" t="s">
        <v>62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2136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12.75">
      <c r="A38" s="35" t="s">
        <v>56</v>
      </c>
      <c r="E38" s="40" t="s">
        <v>4</v>
      </c>
    </row>
    <row r="39" spans="1:5" ht="89.25">
      <c r="A39" t="s">
        <v>57</v>
      </c>
      <c r="E39" s="39" t="s">
        <v>2147</v>
      </c>
    </row>
    <row r="40" spans="1:16" ht="25.5">
      <c r="A40" t="s">
        <v>48</v>
      </c>
      <c s="34" t="s">
        <v>70</v>
      </c>
      <c s="34" t="s">
        <v>359</v>
      </c>
      <c s="35" t="s">
        <v>4</v>
      </c>
      <c s="6" t="s">
        <v>360</v>
      </c>
      <c s="36" t="s">
        <v>103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2136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12.75">
      <c r="A42" s="35" t="s">
        <v>56</v>
      </c>
      <c r="E42" s="40" t="s">
        <v>4</v>
      </c>
    </row>
    <row r="43" spans="1:5" ht="102">
      <c r="A43" t="s">
        <v>57</v>
      </c>
      <c r="E43" s="39" t="s">
        <v>2149</v>
      </c>
    </row>
    <row r="44" spans="1:16" ht="25.5">
      <c r="A44" t="s">
        <v>48</v>
      </c>
      <c s="34" t="s">
        <v>73</v>
      </c>
      <c s="34" t="s">
        <v>2075</v>
      </c>
      <c s="35" t="s">
        <v>4</v>
      </c>
      <c s="6" t="s">
        <v>2150</v>
      </c>
      <c s="36" t="s">
        <v>103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2136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12.75">
      <c r="A46" s="35" t="s">
        <v>56</v>
      </c>
      <c r="E46" s="40" t="s">
        <v>4</v>
      </c>
    </row>
    <row r="47" spans="1:5" ht="102">
      <c r="A47" t="s">
        <v>57</v>
      </c>
      <c r="E47" s="39" t="s">
        <v>2149</v>
      </c>
    </row>
    <row r="48" spans="1:16" ht="12.75">
      <c r="A48" t="s">
        <v>48</v>
      </c>
      <c s="34" t="s">
        <v>76</v>
      </c>
      <c s="34" t="s">
        <v>2081</v>
      </c>
      <c s="35" t="s">
        <v>4</v>
      </c>
      <c s="6" t="s">
        <v>2153</v>
      </c>
      <c s="36" t="s">
        <v>103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2136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2.75">
      <c r="A50" s="35" t="s">
        <v>56</v>
      </c>
      <c r="E50" s="40" t="s">
        <v>4</v>
      </c>
    </row>
    <row r="51" spans="1:5" ht="89.25">
      <c r="A51" t="s">
        <v>57</v>
      </c>
      <c r="E51" s="39" t="s">
        <v>2154</v>
      </c>
    </row>
    <row r="52" spans="1:13" ht="12.75">
      <c r="A52" t="s">
        <v>45</v>
      </c>
      <c r="C52" s="31" t="s">
        <v>2157</v>
      </c>
      <c r="E52" s="33" t="s">
        <v>2158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80</v>
      </c>
      <c s="34" t="s">
        <v>2216</v>
      </c>
      <c s="35" t="s">
        <v>4</v>
      </c>
      <c s="6" t="s">
        <v>2217</v>
      </c>
      <c s="36" t="s">
        <v>103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2136</v>
      </c>
      <c>
        <f>(M53*0)/100</f>
      </c>
      <c t="s">
        <v>54</v>
      </c>
    </row>
    <row r="54" spans="1:5" ht="12.75">
      <c r="A54" s="35" t="s">
        <v>55</v>
      </c>
      <c r="E54" s="39" t="s">
        <v>4</v>
      </c>
    </row>
    <row r="55" spans="1:5" ht="12.75">
      <c r="A55" s="35" t="s">
        <v>56</v>
      </c>
      <c r="E55" s="40" t="s">
        <v>4</v>
      </c>
    </row>
    <row r="56" spans="1:5" ht="89.25">
      <c r="A56" t="s">
        <v>57</v>
      </c>
      <c r="E56" s="39" t="s">
        <v>1568</v>
      </c>
    </row>
    <row r="57" spans="1:16" ht="12.75">
      <c r="A57" t="s">
        <v>48</v>
      </c>
      <c s="34" t="s">
        <v>85</v>
      </c>
      <c s="34" t="s">
        <v>2161</v>
      </c>
      <c s="35" t="s">
        <v>4</v>
      </c>
      <c s="6" t="s">
        <v>2162</v>
      </c>
      <c s="36" t="s">
        <v>103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2136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12.75">
      <c r="A59" s="35" t="s">
        <v>56</v>
      </c>
      <c r="E59" s="40" t="s">
        <v>4</v>
      </c>
    </row>
    <row r="60" spans="1:5" ht="89.25">
      <c r="A60" t="s">
        <v>57</v>
      </c>
      <c r="E60" s="39" t="s">
        <v>2163</v>
      </c>
    </row>
    <row r="61" spans="1:16" ht="12.75">
      <c r="A61" t="s">
        <v>48</v>
      </c>
      <c s="34" t="s">
        <v>88</v>
      </c>
      <c s="34" t="s">
        <v>2164</v>
      </c>
      <c s="35" t="s">
        <v>4</v>
      </c>
      <c s="6" t="s">
        <v>2165</v>
      </c>
      <c s="36" t="s">
        <v>103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2136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12.75">
      <c r="A63" s="35" t="s">
        <v>56</v>
      </c>
      <c r="E63" s="40" t="s">
        <v>4</v>
      </c>
    </row>
    <row r="64" spans="1:5" ht="89.25">
      <c r="A64" t="s">
        <v>57</v>
      </c>
      <c r="E64" s="39" t="s">
        <v>2237</v>
      </c>
    </row>
    <row r="65" spans="1:16" ht="12.75">
      <c r="A65" t="s">
        <v>48</v>
      </c>
      <c s="34" t="s">
        <v>91</v>
      </c>
      <c s="34" t="s">
        <v>2166</v>
      </c>
      <c s="35" t="s">
        <v>4</v>
      </c>
      <c s="6" t="s">
        <v>2167</v>
      </c>
      <c s="36" t="s">
        <v>103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2136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12.75">
      <c r="A67" s="35" t="s">
        <v>56</v>
      </c>
      <c r="E67" s="40" t="s">
        <v>4</v>
      </c>
    </row>
    <row r="68" spans="1:5" ht="89.25">
      <c r="A68" t="s">
        <v>57</v>
      </c>
      <c r="E68" s="39" t="s">
        <v>2237</v>
      </c>
    </row>
    <row r="69" spans="1:16" ht="12.75">
      <c r="A69" t="s">
        <v>48</v>
      </c>
      <c s="34" t="s">
        <v>94</v>
      </c>
      <c s="34" t="s">
        <v>2193</v>
      </c>
      <c s="35" t="s">
        <v>4</v>
      </c>
      <c s="6" t="s">
        <v>2194</v>
      </c>
      <c s="36" t="s">
        <v>62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2136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12.75">
      <c r="A71" s="35" t="s">
        <v>56</v>
      </c>
      <c r="E71" s="40" t="s">
        <v>4</v>
      </c>
    </row>
    <row r="72" spans="1:5" ht="114.75">
      <c r="A72" t="s">
        <v>57</v>
      </c>
      <c r="E72" s="39" t="s">
        <v>2195</v>
      </c>
    </row>
    <row r="73" spans="1:13" ht="12.75">
      <c r="A73" t="s">
        <v>45</v>
      </c>
      <c r="C73" s="31" t="s">
        <v>2089</v>
      </c>
      <c r="E73" s="33" t="s">
        <v>2090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104</v>
      </c>
      <c s="34" t="s">
        <v>2091</v>
      </c>
      <c s="35" t="s">
        <v>4</v>
      </c>
      <c s="6" t="s">
        <v>2226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2136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14.75">
      <c r="A77" t="s">
        <v>57</v>
      </c>
      <c r="E77" s="39" t="s">
        <v>2198</v>
      </c>
    </row>
    <row r="78" spans="1:16" ht="25.5">
      <c r="A78" t="s">
        <v>48</v>
      </c>
      <c s="34" t="s">
        <v>107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2136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89.25">
      <c r="A81" t="s">
        <v>57</v>
      </c>
      <c r="E81" s="39" t="s">
        <v>2200</v>
      </c>
    </row>
    <row r="82" spans="1:16" ht="12.75">
      <c r="A82" t="s">
        <v>48</v>
      </c>
      <c s="34" t="s">
        <v>110</v>
      </c>
      <c s="34" t="s">
        <v>2097</v>
      </c>
      <c s="35" t="s">
        <v>4</v>
      </c>
      <c s="6" t="s">
        <v>2201</v>
      </c>
      <c s="36" t="s">
        <v>122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2136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89.25">
      <c r="A85" t="s">
        <v>57</v>
      </c>
      <c r="E85" s="39" t="s">
        <v>2202</v>
      </c>
    </row>
    <row r="86" spans="1:16" ht="12.75">
      <c r="A86" t="s">
        <v>48</v>
      </c>
      <c s="34" t="s">
        <v>113</v>
      </c>
      <c s="34" t="s">
        <v>451</v>
      </c>
      <c s="35" t="s">
        <v>4</v>
      </c>
      <c s="6" t="s">
        <v>452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2136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89.25">
      <c r="A89" t="s">
        <v>57</v>
      </c>
      <c r="E89" s="39" t="s">
        <v>453</v>
      </c>
    </row>
    <row r="90" spans="1:16" ht="12.75">
      <c r="A90" t="s">
        <v>48</v>
      </c>
      <c s="34" t="s">
        <v>116</v>
      </c>
      <c s="34" t="s">
        <v>454</v>
      </c>
      <c s="35" t="s">
        <v>4</v>
      </c>
      <c s="6" t="s">
        <v>455</v>
      </c>
      <c s="36" t="s">
        <v>122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2136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89.25">
      <c r="A93" t="s">
        <v>57</v>
      </c>
      <c r="E93" s="39" t="s">
        <v>456</v>
      </c>
    </row>
    <row r="94" spans="1:16" ht="12.75">
      <c r="A94" t="s">
        <v>48</v>
      </c>
      <c s="34" t="s">
        <v>119</v>
      </c>
      <c s="34" t="s">
        <v>457</v>
      </c>
      <c s="35" t="s">
        <v>4</v>
      </c>
      <c s="6" t="s">
        <v>458</v>
      </c>
      <c s="36" t="s">
        <v>122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2136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89.25">
      <c r="A97" t="s">
        <v>57</v>
      </c>
      <c r="E97" s="39" t="s">
        <v>459</v>
      </c>
    </row>
    <row r="98" spans="1:16" ht="12.75">
      <c r="A98" t="s">
        <v>48</v>
      </c>
      <c s="34" t="s">
        <v>123</v>
      </c>
      <c s="34" t="s">
        <v>2203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2136</v>
      </c>
      <c>
        <f>(M98*0)/100</f>
      </c>
      <c t="s">
        <v>54</v>
      </c>
    </row>
    <row r="99" spans="1:5" ht="12.75">
      <c r="A99" s="35" t="s">
        <v>55</v>
      </c>
      <c r="E99" s="39" t="s">
        <v>4</v>
      </c>
    </row>
    <row r="100" spans="1:5" ht="12.75">
      <c r="A100" s="35" t="s">
        <v>56</v>
      </c>
      <c r="E100" s="40" t="s">
        <v>4</v>
      </c>
    </row>
    <row r="101" spans="1:5" ht="12.75">
      <c r="A101" t="s">
        <v>57</v>
      </c>
      <c r="E101" s="39" t="s">
        <v>1456</v>
      </c>
    </row>
    <row r="102" spans="1:16" ht="12.75">
      <c r="A102" t="s">
        <v>48</v>
      </c>
      <c s="34" t="s">
        <v>128</v>
      </c>
      <c s="34" t="s">
        <v>2106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2136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12.75">
      <c r="A104" s="35" t="s">
        <v>56</v>
      </c>
      <c r="E104" s="40" t="s">
        <v>4</v>
      </c>
    </row>
    <row r="105" spans="1:5" ht="25.5">
      <c r="A105" t="s">
        <v>57</v>
      </c>
      <c r="E105" s="39" t="s">
        <v>2206</v>
      </c>
    </row>
    <row r="106" spans="1:16" ht="12.75">
      <c r="A106" t="s">
        <v>48</v>
      </c>
      <c s="34" t="s">
        <v>129</v>
      </c>
      <c s="34" t="s">
        <v>2109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2136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12.75">
      <c r="A108" s="35" t="s">
        <v>56</v>
      </c>
      <c r="E108" s="40" t="s">
        <v>4</v>
      </c>
    </row>
    <row r="109" spans="1:5" ht="12.75">
      <c r="A109" t="s">
        <v>57</v>
      </c>
      <c r="E109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2243</v>
      </c>
      <c r="E8" s="30" t="s">
        <v>2242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45</v>
      </c>
      <c r="C9" s="31" t="s">
        <v>100</v>
      </c>
      <c r="E9" s="33" t="s">
        <v>2133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96</v>
      </c>
      <c s="34" t="s">
        <v>2134</v>
      </c>
      <c s="35" t="s">
        <v>4</v>
      </c>
      <c s="6" t="s">
        <v>2135</v>
      </c>
      <c s="36" t="s">
        <v>563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2136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40.25">
      <c r="A13" t="s">
        <v>57</v>
      </c>
      <c r="E13" s="39" t="s">
        <v>566</v>
      </c>
    </row>
    <row r="14" spans="1:16" ht="25.5">
      <c r="A14" t="s">
        <v>48</v>
      </c>
      <c s="34" t="s">
        <v>100</v>
      </c>
      <c s="34" t="s">
        <v>876</v>
      </c>
      <c s="35" t="s">
        <v>4</v>
      </c>
      <c s="6" t="s">
        <v>2138</v>
      </c>
      <c s="36" t="s">
        <v>563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2136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40.25">
      <c r="A17" t="s">
        <v>57</v>
      </c>
      <c r="E17" s="39" t="s">
        <v>566</v>
      </c>
    </row>
    <row r="18" spans="1:13" ht="12.75">
      <c r="A18" t="s">
        <v>45</v>
      </c>
      <c r="C18" s="31" t="s">
        <v>2139</v>
      </c>
      <c r="E18" s="33" t="s">
        <v>2140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49</v>
      </c>
      <c s="34" t="s">
        <v>2244</v>
      </c>
      <c s="35" t="s">
        <v>4</v>
      </c>
      <c s="6" t="s">
        <v>2245</v>
      </c>
      <c s="36" t="s">
        <v>62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2136</v>
      </c>
      <c>
        <f>(M19*0)/100</f>
      </c>
      <c t="s">
        <v>54</v>
      </c>
    </row>
    <row r="20" spans="1:5" ht="12.75">
      <c r="A20" s="35" t="s">
        <v>55</v>
      </c>
      <c r="E20" s="39" t="s">
        <v>4</v>
      </c>
    </row>
    <row r="21" spans="1:5" ht="12.75">
      <c r="A21" s="35" t="s">
        <v>56</v>
      </c>
      <c r="E21" s="40" t="s">
        <v>4</v>
      </c>
    </row>
    <row r="22" spans="1:5" ht="76.5">
      <c r="A22" t="s">
        <v>57</v>
      </c>
      <c r="E22" s="39" t="s">
        <v>2246</v>
      </c>
    </row>
    <row r="23" spans="1:16" ht="25.5">
      <c r="A23" t="s">
        <v>48</v>
      </c>
      <c s="34" t="s">
        <v>26</v>
      </c>
      <c s="34" t="s">
        <v>2247</v>
      </c>
      <c s="35" t="s">
        <v>4</v>
      </c>
      <c s="6" t="s">
        <v>2248</v>
      </c>
      <c s="36" t="s">
        <v>62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2136</v>
      </c>
      <c>
        <f>(M23*0)/100</f>
      </c>
      <c t="s">
        <v>54</v>
      </c>
    </row>
    <row r="24" spans="1:5" ht="12.75">
      <c r="A24" s="35" t="s">
        <v>55</v>
      </c>
      <c r="E24" s="39" t="s">
        <v>4</v>
      </c>
    </row>
    <row r="25" spans="1:5" ht="12.75">
      <c r="A25" s="35" t="s">
        <v>56</v>
      </c>
      <c r="E25" s="40" t="s">
        <v>4</v>
      </c>
    </row>
    <row r="26" spans="1:5" ht="76.5">
      <c r="A26" t="s">
        <v>57</v>
      </c>
      <c r="E26" s="39" t="s">
        <v>2249</v>
      </c>
    </row>
    <row r="27" spans="1:13" ht="12.75">
      <c r="A27" t="s">
        <v>45</v>
      </c>
      <c r="C27" s="31" t="s">
        <v>2070</v>
      </c>
      <c r="E27" s="33" t="s">
        <v>2071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48</v>
      </c>
      <c s="34" t="s">
        <v>25</v>
      </c>
      <c s="34" t="s">
        <v>357</v>
      </c>
      <c s="35" t="s">
        <v>4</v>
      </c>
      <c s="6" t="s">
        <v>358</v>
      </c>
      <c s="36" t="s">
        <v>62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2136</v>
      </c>
      <c>
        <f>(M28*0)/100</f>
      </c>
      <c t="s">
        <v>54</v>
      </c>
    </row>
    <row r="29" spans="1:5" ht="12.75">
      <c r="A29" s="35" t="s">
        <v>55</v>
      </c>
      <c r="E29" s="39" t="s">
        <v>4</v>
      </c>
    </row>
    <row r="30" spans="1:5" ht="12.75">
      <c r="A30" s="35" t="s">
        <v>56</v>
      </c>
      <c r="E30" s="40" t="s">
        <v>4</v>
      </c>
    </row>
    <row r="31" spans="1:5" ht="89.25">
      <c r="A31" t="s">
        <v>57</v>
      </c>
      <c r="E31" s="39" t="s">
        <v>2147</v>
      </c>
    </row>
    <row r="32" spans="1:16" ht="12.75">
      <c r="A32" t="s">
        <v>48</v>
      </c>
      <c s="34" t="s">
        <v>63</v>
      </c>
      <c s="34" t="s">
        <v>2214</v>
      </c>
      <c s="35" t="s">
        <v>4</v>
      </c>
      <c s="6" t="s">
        <v>2215</v>
      </c>
      <c s="36" t="s">
        <v>62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2136</v>
      </c>
      <c>
        <f>(M32*0)/100</f>
      </c>
      <c t="s">
        <v>54</v>
      </c>
    </row>
    <row r="33" spans="1:5" ht="12.75">
      <c r="A33" s="35" t="s">
        <v>55</v>
      </c>
      <c r="E33" s="39" t="s">
        <v>4</v>
      </c>
    </row>
    <row r="34" spans="1:5" ht="12.75">
      <c r="A34" s="35" t="s">
        <v>56</v>
      </c>
      <c r="E34" s="40" t="s">
        <v>4</v>
      </c>
    </row>
    <row r="35" spans="1:5" ht="89.25">
      <c r="A35" t="s">
        <v>57</v>
      </c>
      <c r="E35" s="39" t="s">
        <v>2147</v>
      </c>
    </row>
    <row r="36" spans="1:16" ht="12.75">
      <c r="A36" t="s">
        <v>48</v>
      </c>
      <c s="34" t="s">
        <v>67</v>
      </c>
      <c s="34" t="s">
        <v>2072</v>
      </c>
      <c s="35" t="s">
        <v>4</v>
      </c>
      <c s="6" t="s">
        <v>2148</v>
      </c>
      <c s="36" t="s">
        <v>62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2136</v>
      </c>
      <c>
        <f>(M36*0)/100</f>
      </c>
      <c t="s">
        <v>54</v>
      </c>
    </row>
    <row r="37" spans="1:5" ht="12.75">
      <c r="A37" s="35" t="s">
        <v>55</v>
      </c>
      <c r="E37" s="39" t="s">
        <v>4</v>
      </c>
    </row>
    <row r="38" spans="1:5" ht="12.75">
      <c r="A38" s="35" t="s">
        <v>56</v>
      </c>
      <c r="E38" s="40" t="s">
        <v>4</v>
      </c>
    </row>
    <row r="39" spans="1:5" ht="89.25">
      <c r="A39" t="s">
        <v>57</v>
      </c>
      <c r="E39" s="39" t="s">
        <v>2147</v>
      </c>
    </row>
    <row r="40" spans="1:16" ht="25.5">
      <c r="A40" t="s">
        <v>48</v>
      </c>
      <c s="34" t="s">
        <v>70</v>
      </c>
      <c s="34" t="s">
        <v>359</v>
      </c>
      <c s="35" t="s">
        <v>4</v>
      </c>
      <c s="6" t="s">
        <v>360</v>
      </c>
      <c s="36" t="s">
        <v>103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2136</v>
      </c>
      <c>
        <f>(M40*0)/100</f>
      </c>
      <c t="s">
        <v>54</v>
      </c>
    </row>
    <row r="41" spans="1:5" ht="12.75">
      <c r="A41" s="35" t="s">
        <v>55</v>
      </c>
      <c r="E41" s="39" t="s">
        <v>4</v>
      </c>
    </row>
    <row r="42" spans="1:5" ht="12.75">
      <c r="A42" s="35" t="s">
        <v>56</v>
      </c>
      <c r="E42" s="40" t="s">
        <v>4</v>
      </c>
    </row>
    <row r="43" spans="1:5" ht="102">
      <c r="A43" t="s">
        <v>57</v>
      </c>
      <c r="E43" s="39" t="s">
        <v>2149</v>
      </c>
    </row>
    <row r="44" spans="1:16" ht="25.5">
      <c r="A44" t="s">
        <v>48</v>
      </c>
      <c s="34" t="s">
        <v>73</v>
      </c>
      <c s="34" t="s">
        <v>2075</v>
      </c>
      <c s="35" t="s">
        <v>4</v>
      </c>
      <c s="6" t="s">
        <v>2150</v>
      </c>
      <c s="36" t="s">
        <v>103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2136</v>
      </c>
      <c>
        <f>(M44*0)/100</f>
      </c>
      <c t="s">
        <v>54</v>
      </c>
    </row>
    <row r="45" spans="1:5" ht="12.75">
      <c r="A45" s="35" t="s">
        <v>55</v>
      </c>
      <c r="E45" s="39" t="s">
        <v>4</v>
      </c>
    </row>
    <row r="46" spans="1:5" ht="12.75">
      <c r="A46" s="35" t="s">
        <v>56</v>
      </c>
      <c r="E46" s="40" t="s">
        <v>4</v>
      </c>
    </row>
    <row r="47" spans="1:5" ht="102">
      <c r="A47" t="s">
        <v>57</v>
      </c>
      <c r="E47" s="39" t="s">
        <v>2149</v>
      </c>
    </row>
    <row r="48" spans="1:16" ht="12.75">
      <c r="A48" t="s">
        <v>48</v>
      </c>
      <c s="34" t="s">
        <v>76</v>
      </c>
      <c s="34" t="s">
        <v>2078</v>
      </c>
      <c s="35" t="s">
        <v>4</v>
      </c>
      <c s="6" t="s">
        <v>2151</v>
      </c>
      <c s="36" t="s">
        <v>62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2136</v>
      </c>
      <c>
        <f>(M48*0)/100</f>
      </c>
      <c t="s">
        <v>54</v>
      </c>
    </row>
    <row r="49" spans="1:5" ht="12.75">
      <c r="A49" s="35" t="s">
        <v>55</v>
      </c>
      <c r="E49" s="39" t="s">
        <v>4</v>
      </c>
    </row>
    <row r="50" spans="1:5" ht="12.75">
      <c r="A50" s="35" t="s">
        <v>56</v>
      </c>
      <c r="E50" s="40" t="s">
        <v>4</v>
      </c>
    </row>
    <row r="51" spans="1:5" ht="76.5">
      <c r="A51" t="s">
        <v>57</v>
      </c>
      <c r="E51" s="39" t="s">
        <v>2152</v>
      </c>
    </row>
    <row r="52" spans="1:16" ht="12.75">
      <c r="A52" t="s">
        <v>48</v>
      </c>
      <c s="34" t="s">
        <v>80</v>
      </c>
      <c s="34" t="s">
        <v>2081</v>
      </c>
      <c s="35" t="s">
        <v>4</v>
      </c>
      <c s="6" t="s">
        <v>2153</v>
      </c>
      <c s="36" t="s">
        <v>103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2136</v>
      </c>
      <c>
        <f>(M52*0)/100</f>
      </c>
      <c t="s">
        <v>54</v>
      </c>
    </row>
    <row r="53" spans="1:5" ht="12.75">
      <c r="A53" s="35" t="s">
        <v>55</v>
      </c>
      <c r="E53" s="39" t="s">
        <v>4</v>
      </c>
    </row>
    <row r="54" spans="1:5" ht="12.75">
      <c r="A54" s="35" t="s">
        <v>56</v>
      </c>
      <c r="E54" s="40" t="s">
        <v>4</v>
      </c>
    </row>
    <row r="55" spans="1:5" ht="89.25">
      <c r="A55" t="s">
        <v>57</v>
      </c>
      <c r="E55" s="39" t="s">
        <v>2154</v>
      </c>
    </row>
    <row r="56" spans="1:13" ht="12.75">
      <c r="A56" t="s">
        <v>45</v>
      </c>
      <c r="C56" s="31" t="s">
        <v>2157</v>
      </c>
      <c r="E56" s="33" t="s">
        <v>2158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48</v>
      </c>
      <c s="34" t="s">
        <v>85</v>
      </c>
      <c s="34" t="s">
        <v>2250</v>
      </c>
      <c s="35" t="s">
        <v>4</v>
      </c>
      <c s="6" t="s">
        <v>2251</v>
      </c>
      <c s="36" t="s">
        <v>103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2136</v>
      </c>
      <c>
        <f>(M57*0)/100</f>
      </c>
      <c t="s">
        <v>54</v>
      </c>
    </row>
    <row r="58" spans="1:5" ht="12.75">
      <c r="A58" s="35" t="s">
        <v>55</v>
      </c>
      <c r="E58" s="39" t="s">
        <v>4</v>
      </c>
    </row>
    <row r="59" spans="1:5" ht="12.75">
      <c r="A59" s="35" t="s">
        <v>56</v>
      </c>
      <c r="E59" s="40" t="s">
        <v>4</v>
      </c>
    </row>
    <row r="60" spans="1:5" ht="89.25">
      <c r="A60" t="s">
        <v>57</v>
      </c>
      <c r="E60" s="39" t="s">
        <v>1568</v>
      </c>
    </row>
    <row r="61" spans="1:16" ht="12.75">
      <c r="A61" t="s">
        <v>48</v>
      </c>
      <c s="34" t="s">
        <v>88</v>
      </c>
      <c s="34" t="s">
        <v>2164</v>
      </c>
      <c s="35" t="s">
        <v>4</v>
      </c>
      <c s="6" t="s">
        <v>2165</v>
      </c>
      <c s="36" t="s">
        <v>103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2136</v>
      </c>
      <c>
        <f>(M61*0)/100</f>
      </c>
      <c t="s">
        <v>54</v>
      </c>
    </row>
    <row r="62" spans="1:5" ht="12.75">
      <c r="A62" s="35" t="s">
        <v>55</v>
      </c>
      <c r="E62" s="39" t="s">
        <v>4</v>
      </c>
    </row>
    <row r="63" spans="1:5" ht="12.75">
      <c r="A63" s="35" t="s">
        <v>56</v>
      </c>
      <c r="E63" s="40" t="s">
        <v>4</v>
      </c>
    </row>
    <row r="64" spans="1:5" ht="89.25">
      <c r="A64" t="s">
        <v>57</v>
      </c>
      <c r="E64" s="39" t="s">
        <v>2237</v>
      </c>
    </row>
    <row r="65" spans="1:16" ht="12.75">
      <c r="A65" t="s">
        <v>48</v>
      </c>
      <c s="34" t="s">
        <v>91</v>
      </c>
      <c s="34" t="s">
        <v>2166</v>
      </c>
      <c s="35" t="s">
        <v>4</v>
      </c>
      <c s="6" t="s">
        <v>2167</v>
      </c>
      <c s="36" t="s">
        <v>103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2136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12.75">
      <c r="A67" s="35" t="s">
        <v>56</v>
      </c>
      <c r="E67" s="40" t="s">
        <v>4</v>
      </c>
    </row>
    <row r="68" spans="1:5" ht="89.25">
      <c r="A68" t="s">
        <v>57</v>
      </c>
      <c r="E68" s="39" t="s">
        <v>2237</v>
      </c>
    </row>
    <row r="69" spans="1:16" ht="25.5">
      <c r="A69" t="s">
        <v>48</v>
      </c>
      <c s="34" t="s">
        <v>94</v>
      </c>
      <c s="34" t="s">
        <v>2252</v>
      </c>
      <c s="35" t="s">
        <v>4</v>
      </c>
      <c s="6" t="s">
        <v>2253</v>
      </c>
      <c s="36" t="s">
        <v>103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2136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12.75">
      <c r="A71" s="35" t="s">
        <v>56</v>
      </c>
      <c r="E71" s="40" t="s">
        <v>4</v>
      </c>
    </row>
    <row r="72" spans="1:5" ht="76.5">
      <c r="A72" t="s">
        <v>57</v>
      </c>
      <c r="E72" s="39" t="s">
        <v>2254</v>
      </c>
    </row>
    <row r="73" spans="1:13" ht="12.75">
      <c r="A73" t="s">
        <v>45</v>
      </c>
      <c r="C73" s="31" t="s">
        <v>2089</v>
      </c>
      <c r="E73" s="33" t="s">
        <v>2090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48</v>
      </c>
      <c s="34" t="s">
        <v>104</v>
      </c>
      <c s="34" t="s">
        <v>2196</v>
      </c>
      <c s="35" t="s">
        <v>4</v>
      </c>
      <c s="6" t="s">
        <v>2197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2136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14.75">
      <c r="A77" t="s">
        <v>57</v>
      </c>
      <c r="E77" s="39" t="s">
        <v>2198</v>
      </c>
    </row>
    <row r="78" spans="1:16" ht="38.25">
      <c r="A78" t="s">
        <v>48</v>
      </c>
      <c s="34" t="s">
        <v>107</v>
      </c>
      <c s="34" t="s">
        <v>2255</v>
      </c>
      <c s="35" t="s">
        <v>4</v>
      </c>
      <c s="6" t="s">
        <v>2256</v>
      </c>
      <c s="36" t="s">
        <v>103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2136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114.75">
      <c r="A81" t="s">
        <v>57</v>
      </c>
      <c r="E81" s="39" t="s">
        <v>2198</v>
      </c>
    </row>
    <row r="82" spans="1:16" ht="25.5">
      <c r="A82" t="s">
        <v>48</v>
      </c>
      <c s="34" t="s">
        <v>110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2136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89.25">
      <c r="A85" t="s">
        <v>57</v>
      </c>
      <c r="E85" s="39" t="s">
        <v>2200</v>
      </c>
    </row>
    <row r="86" spans="1:16" ht="12.75">
      <c r="A86" t="s">
        <v>48</v>
      </c>
      <c s="34" t="s">
        <v>113</v>
      </c>
      <c s="34" t="s">
        <v>2097</v>
      </c>
      <c s="35" t="s">
        <v>4</v>
      </c>
      <c s="6" t="s">
        <v>2201</v>
      </c>
      <c s="36" t="s">
        <v>122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2136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89.25">
      <c r="A89" t="s">
        <v>57</v>
      </c>
      <c r="E89" s="39" t="s">
        <v>2202</v>
      </c>
    </row>
    <row r="90" spans="1:16" ht="12.75">
      <c r="A90" t="s">
        <v>48</v>
      </c>
      <c s="34" t="s">
        <v>116</v>
      </c>
      <c s="34" t="s">
        <v>451</v>
      </c>
      <c s="35" t="s">
        <v>4</v>
      </c>
      <c s="6" t="s">
        <v>452</v>
      </c>
      <c s="36" t="s">
        <v>122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2136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89.25">
      <c r="A93" t="s">
        <v>57</v>
      </c>
      <c r="E93" s="39" t="s">
        <v>453</v>
      </c>
    </row>
    <row r="94" spans="1:16" ht="12.75">
      <c r="A94" t="s">
        <v>48</v>
      </c>
      <c s="34" t="s">
        <v>119</v>
      </c>
      <c s="34" t="s">
        <v>454</v>
      </c>
      <c s="35" t="s">
        <v>4</v>
      </c>
      <c s="6" t="s">
        <v>455</v>
      </c>
      <c s="36" t="s">
        <v>122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2136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89.25">
      <c r="A97" t="s">
        <v>57</v>
      </c>
      <c r="E97" s="39" t="s">
        <v>456</v>
      </c>
    </row>
    <row r="98" spans="1:16" ht="12.75">
      <c r="A98" t="s">
        <v>48</v>
      </c>
      <c s="34" t="s">
        <v>123</v>
      </c>
      <c s="34" t="s">
        <v>457</v>
      </c>
      <c s="35" t="s">
        <v>4</v>
      </c>
      <c s="6" t="s">
        <v>458</v>
      </c>
      <c s="36" t="s">
        <v>122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2136</v>
      </c>
      <c>
        <f>(M98*0)/100</f>
      </c>
      <c t="s">
        <v>54</v>
      </c>
    </row>
    <row r="99" spans="1:5" ht="12.75">
      <c r="A99" s="35" t="s">
        <v>55</v>
      </c>
      <c r="E99" s="39" t="s">
        <v>4</v>
      </c>
    </row>
    <row r="100" spans="1:5" ht="12.75">
      <c r="A100" s="35" t="s">
        <v>56</v>
      </c>
      <c r="E100" s="40" t="s">
        <v>4</v>
      </c>
    </row>
    <row r="101" spans="1:5" ht="89.25">
      <c r="A101" t="s">
        <v>57</v>
      </c>
      <c r="E101" s="39" t="s">
        <v>459</v>
      </c>
    </row>
    <row r="102" spans="1:16" ht="12.75">
      <c r="A102" t="s">
        <v>48</v>
      </c>
      <c s="34" t="s">
        <v>128</v>
      </c>
      <c s="34" t="s">
        <v>2203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2136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12.75">
      <c r="A104" s="35" t="s">
        <v>56</v>
      </c>
      <c r="E104" s="40" t="s">
        <v>4</v>
      </c>
    </row>
    <row r="105" spans="1:5" ht="12.75">
      <c r="A105" t="s">
        <v>57</v>
      </c>
      <c r="E105" s="39" t="s">
        <v>1456</v>
      </c>
    </row>
    <row r="106" spans="1:16" ht="12.75">
      <c r="A106" t="s">
        <v>48</v>
      </c>
      <c s="34" t="s">
        <v>129</v>
      </c>
      <c s="34" t="s">
        <v>2106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2136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12.75">
      <c r="A108" s="35" t="s">
        <v>56</v>
      </c>
      <c r="E108" s="40" t="s">
        <v>4</v>
      </c>
    </row>
    <row r="109" spans="1:5" ht="25.5">
      <c r="A109" t="s">
        <v>57</v>
      </c>
      <c r="E109" s="39" t="s">
        <v>2206</v>
      </c>
    </row>
    <row r="110" spans="1:16" ht="12.75">
      <c r="A110" t="s">
        <v>48</v>
      </c>
      <c s="34" t="s">
        <v>130</v>
      </c>
      <c s="34" t="s">
        <v>2257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2136</v>
      </c>
      <c>
        <f>(M110*0)/100</f>
      </c>
      <c t="s">
        <v>54</v>
      </c>
    </row>
    <row r="111" spans="1:5" ht="12.75">
      <c r="A111" s="35" t="s">
        <v>55</v>
      </c>
      <c r="E111" s="39" t="s">
        <v>4</v>
      </c>
    </row>
    <row r="112" spans="1:5" ht="12.75">
      <c r="A112" s="35" t="s">
        <v>56</v>
      </c>
      <c r="E112" s="40" t="s">
        <v>4</v>
      </c>
    </row>
    <row r="113" spans="1:5" ht="12.75">
      <c r="A113" t="s">
        <v>57</v>
      </c>
      <c r="E113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2111</v>
      </c>
      <c s="41">
        <f>Rekapitulace!C60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2111</v>
      </c>
      <c r="E4" s="26" t="s">
        <v>2112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COUNTIFS(L8:L97,"=0",A8:A97,"P")+COUNTIFS(L8:L97,"",A8:A97,"P")+SUM(Q8:Q97)</f>
      </c>
    </row>
    <row r="8" spans="1:13" ht="12.75">
      <c r="A8" t="s">
        <v>43</v>
      </c>
      <c r="C8" s="28" t="s">
        <v>2260</v>
      </c>
      <c r="E8" s="30" t="s">
        <v>2259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797</v>
      </c>
      <c r="E9" s="33" t="s">
        <v>798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2051</v>
      </c>
      <c s="35" t="s">
        <v>4</v>
      </c>
      <c s="6" t="s">
        <v>2261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2136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318.75">
      <c r="A13" t="s">
        <v>57</v>
      </c>
      <c r="E13" s="39" t="s">
        <v>2262</v>
      </c>
    </row>
    <row r="14" spans="1:16" ht="12.75">
      <c r="A14" t="s">
        <v>48</v>
      </c>
      <c s="34" t="s">
        <v>26</v>
      </c>
      <c s="34" t="s">
        <v>2127</v>
      </c>
      <c s="35" t="s">
        <v>4</v>
      </c>
      <c s="6" t="s">
        <v>2128</v>
      </c>
      <c s="36" t="s">
        <v>62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2136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25.5">
      <c r="A17" t="s">
        <v>57</v>
      </c>
      <c r="E17" s="39" t="s">
        <v>1326</v>
      </c>
    </row>
    <row r="18" spans="1:16" ht="12.75">
      <c r="A18" t="s">
        <v>48</v>
      </c>
      <c s="34" t="s">
        <v>25</v>
      </c>
      <c s="34" t="s">
        <v>58</v>
      </c>
      <c s="35" t="s">
        <v>4</v>
      </c>
      <c s="6" t="s">
        <v>59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2136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229.5">
      <c r="A21" t="s">
        <v>57</v>
      </c>
      <c r="E21" s="39" t="s">
        <v>811</v>
      </c>
    </row>
    <row r="22" spans="1:16" ht="12.75">
      <c r="A22" t="s">
        <v>48</v>
      </c>
      <c s="34" t="s">
        <v>63</v>
      </c>
      <c s="34" t="s">
        <v>2057</v>
      </c>
      <c s="35" t="s">
        <v>4</v>
      </c>
      <c s="6" t="s">
        <v>190</v>
      </c>
      <c s="36" t="s">
        <v>62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2136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40.25">
      <c r="A25" t="s">
        <v>57</v>
      </c>
      <c r="E25" s="39" t="s">
        <v>2146</v>
      </c>
    </row>
    <row r="26" spans="1:16" ht="12.75">
      <c r="A26" t="s">
        <v>48</v>
      </c>
      <c s="34" t="s">
        <v>67</v>
      </c>
      <c s="34" t="s">
        <v>2060</v>
      </c>
      <c s="35" t="s">
        <v>4</v>
      </c>
      <c s="6" t="s">
        <v>2155</v>
      </c>
      <c s="36" t="s">
        <v>103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2136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02">
      <c r="A29" t="s">
        <v>57</v>
      </c>
      <c r="E29" s="39" t="s">
        <v>2156</v>
      </c>
    </row>
    <row r="30" spans="1:16" ht="12.75">
      <c r="A30" t="s">
        <v>48</v>
      </c>
      <c s="34" t="s">
        <v>70</v>
      </c>
      <c s="34" t="s">
        <v>2067</v>
      </c>
      <c s="35" t="s">
        <v>4</v>
      </c>
      <c s="6" t="s">
        <v>2142</v>
      </c>
      <c s="36" t="s">
        <v>62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2136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02">
      <c r="A33" t="s">
        <v>57</v>
      </c>
      <c r="E33" s="39" t="s">
        <v>2143</v>
      </c>
    </row>
    <row r="34" spans="1:16" ht="12.75">
      <c r="A34" t="s">
        <v>48</v>
      </c>
      <c s="34" t="s">
        <v>73</v>
      </c>
      <c s="34" t="s">
        <v>2218</v>
      </c>
      <c s="35" t="s">
        <v>4</v>
      </c>
      <c s="6" t="s">
        <v>2204</v>
      </c>
      <c s="36" t="s">
        <v>103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2136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1456</v>
      </c>
    </row>
    <row r="38" spans="1:13" ht="12.75">
      <c r="A38" t="s">
        <v>45</v>
      </c>
      <c r="C38" s="31" t="s">
        <v>2070</v>
      </c>
      <c r="E38" s="33" t="s">
        <v>2071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76</v>
      </c>
      <c s="34" t="s">
        <v>2263</v>
      </c>
      <c s="35" t="s">
        <v>4</v>
      </c>
      <c s="6" t="s">
        <v>2264</v>
      </c>
      <c s="36" t="s">
        <v>62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2136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12.75">
      <c r="A41" s="35" t="s">
        <v>56</v>
      </c>
      <c r="E41" s="40" t="s">
        <v>4</v>
      </c>
    </row>
    <row r="42" spans="1:5" ht="89.25">
      <c r="A42" t="s">
        <v>57</v>
      </c>
      <c r="E42" s="39" t="s">
        <v>2147</v>
      </c>
    </row>
    <row r="43" spans="1:16" ht="25.5">
      <c r="A43" t="s">
        <v>48</v>
      </c>
      <c s="34" t="s">
        <v>80</v>
      </c>
      <c s="34" t="s">
        <v>2265</v>
      </c>
      <c s="35" t="s">
        <v>4</v>
      </c>
      <c s="6" t="s">
        <v>2266</v>
      </c>
      <c s="36" t="s">
        <v>103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2136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12.75">
      <c r="A45" s="35" t="s">
        <v>56</v>
      </c>
      <c r="E45" s="40" t="s">
        <v>4</v>
      </c>
    </row>
    <row r="46" spans="1:5" ht="102">
      <c r="A46" t="s">
        <v>57</v>
      </c>
      <c r="E46" s="39" t="s">
        <v>2149</v>
      </c>
    </row>
    <row r="47" spans="1:16" ht="12.75">
      <c r="A47" t="s">
        <v>48</v>
      </c>
      <c s="34" t="s">
        <v>85</v>
      </c>
      <c s="34" t="s">
        <v>2078</v>
      </c>
      <c s="35" t="s">
        <v>4</v>
      </c>
      <c s="6" t="s">
        <v>2151</v>
      </c>
      <c s="36" t="s">
        <v>62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2136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12.75">
      <c r="A49" s="35" t="s">
        <v>56</v>
      </c>
      <c r="E49" s="40" t="s">
        <v>4</v>
      </c>
    </row>
    <row r="50" spans="1:5" ht="76.5">
      <c r="A50" t="s">
        <v>57</v>
      </c>
      <c r="E50" s="39" t="s">
        <v>2152</v>
      </c>
    </row>
    <row r="51" spans="1:16" ht="12.75">
      <c r="A51" t="s">
        <v>48</v>
      </c>
      <c s="34" t="s">
        <v>88</v>
      </c>
      <c s="34" t="s">
        <v>2081</v>
      </c>
      <c s="35" t="s">
        <v>4</v>
      </c>
      <c s="6" t="s">
        <v>2153</v>
      </c>
      <c s="36" t="s">
        <v>103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2136</v>
      </c>
      <c>
        <f>(M51*0)/100</f>
      </c>
      <c t="s">
        <v>54</v>
      </c>
    </row>
    <row r="52" spans="1:5" ht="12.75">
      <c r="A52" s="35" t="s">
        <v>55</v>
      </c>
      <c r="E52" s="39" t="s">
        <v>4</v>
      </c>
    </row>
    <row r="53" spans="1:5" ht="12.75">
      <c r="A53" s="35" t="s">
        <v>56</v>
      </c>
      <c r="E53" s="40" t="s">
        <v>4</v>
      </c>
    </row>
    <row r="54" spans="1:5" ht="89.25">
      <c r="A54" t="s">
        <v>57</v>
      </c>
      <c r="E54" s="39" t="s">
        <v>2154</v>
      </c>
    </row>
    <row r="55" spans="1:16" ht="12.75">
      <c r="A55" t="s">
        <v>48</v>
      </c>
      <c s="34" t="s">
        <v>91</v>
      </c>
      <c s="34" t="s">
        <v>2193</v>
      </c>
      <c s="35" t="s">
        <v>4</v>
      </c>
      <c s="6" t="s">
        <v>2194</v>
      </c>
      <c s="36" t="s">
        <v>62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2136</v>
      </c>
      <c>
        <f>(M55*0)/100</f>
      </c>
      <c t="s">
        <v>54</v>
      </c>
    </row>
    <row r="56" spans="1:5" ht="12.75">
      <c r="A56" s="35" t="s">
        <v>55</v>
      </c>
      <c r="E56" s="39" t="s">
        <v>4</v>
      </c>
    </row>
    <row r="57" spans="1:5" ht="12.75">
      <c r="A57" s="35" t="s">
        <v>56</v>
      </c>
      <c r="E57" s="40" t="s">
        <v>4</v>
      </c>
    </row>
    <row r="58" spans="1:5" ht="114.75">
      <c r="A58" t="s">
        <v>57</v>
      </c>
      <c r="E58" s="39" t="s">
        <v>2195</v>
      </c>
    </row>
    <row r="59" spans="1:13" ht="12.75">
      <c r="A59" t="s">
        <v>45</v>
      </c>
      <c r="C59" s="31" t="s">
        <v>2267</v>
      </c>
      <c r="E59" s="33" t="s">
        <v>2268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48</v>
      </c>
      <c s="34" t="s">
        <v>94</v>
      </c>
      <c s="34" t="s">
        <v>2269</v>
      </c>
      <c s="35" t="s">
        <v>4</v>
      </c>
      <c s="6" t="s">
        <v>2270</v>
      </c>
      <c s="36" t="s">
        <v>103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2136</v>
      </c>
      <c>
        <f>(M60*0)/100</f>
      </c>
      <c t="s">
        <v>54</v>
      </c>
    </row>
    <row r="61" spans="1:5" ht="12.75">
      <c r="A61" s="35" t="s">
        <v>55</v>
      </c>
      <c r="E61" s="39" t="s">
        <v>4</v>
      </c>
    </row>
    <row r="62" spans="1:5" ht="12.75">
      <c r="A62" s="35" t="s">
        <v>56</v>
      </c>
      <c r="E62" s="40" t="s">
        <v>4</v>
      </c>
    </row>
    <row r="63" spans="1:5" ht="89.25">
      <c r="A63" t="s">
        <v>57</v>
      </c>
      <c r="E63" s="39" t="s">
        <v>2271</v>
      </c>
    </row>
    <row r="64" spans="1:13" ht="12.75">
      <c r="A64" t="s">
        <v>45</v>
      </c>
      <c r="C64" s="31" t="s">
        <v>2089</v>
      </c>
      <c r="E64" s="33" t="s">
        <v>2090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48</v>
      </c>
      <c s="34" t="s">
        <v>100</v>
      </c>
      <c s="34" t="s">
        <v>2196</v>
      </c>
      <c s="35" t="s">
        <v>4</v>
      </c>
      <c s="6" t="s">
        <v>2197</v>
      </c>
      <c s="36" t="s">
        <v>103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2136</v>
      </c>
      <c>
        <f>(M65*0)/100</f>
      </c>
      <c t="s">
        <v>54</v>
      </c>
    </row>
    <row r="66" spans="1:5" ht="12.75">
      <c r="A66" s="35" t="s">
        <v>55</v>
      </c>
      <c r="E66" s="39" t="s">
        <v>4</v>
      </c>
    </row>
    <row r="67" spans="1:5" ht="12.75">
      <c r="A67" s="35" t="s">
        <v>56</v>
      </c>
      <c r="E67" s="40" t="s">
        <v>4</v>
      </c>
    </row>
    <row r="68" spans="1:5" ht="114.75">
      <c r="A68" t="s">
        <v>57</v>
      </c>
      <c r="E68" s="39" t="s">
        <v>2198</v>
      </c>
    </row>
    <row r="69" spans="1:16" ht="38.25">
      <c r="A69" t="s">
        <v>48</v>
      </c>
      <c s="34" t="s">
        <v>104</v>
      </c>
      <c s="34" t="s">
        <v>2255</v>
      </c>
      <c s="35" t="s">
        <v>4</v>
      </c>
      <c s="6" t="s">
        <v>2256</v>
      </c>
      <c s="36" t="s">
        <v>103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2136</v>
      </c>
      <c>
        <f>(M69*0)/100</f>
      </c>
      <c t="s">
        <v>54</v>
      </c>
    </row>
    <row r="70" spans="1:5" ht="12.75">
      <c r="A70" s="35" t="s">
        <v>55</v>
      </c>
      <c r="E70" s="39" t="s">
        <v>4</v>
      </c>
    </row>
    <row r="71" spans="1:5" ht="12.75">
      <c r="A71" s="35" t="s">
        <v>56</v>
      </c>
      <c r="E71" s="40" t="s">
        <v>4</v>
      </c>
    </row>
    <row r="72" spans="1:5" ht="114.75">
      <c r="A72" t="s">
        <v>57</v>
      </c>
      <c r="E72" s="39" t="s">
        <v>2198</v>
      </c>
    </row>
    <row r="73" spans="1:16" ht="25.5">
      <c r="A73" t="s">
        <v>48</v>
      </c>
      <c s="34" t="s">
        <v>107</v>
      </c>
      <c s="34" t="s">
        <v>2094</v>
      </c>
      <c s="35" t="s">
        <v>4</v>
      </c>
      <c s="6" t="s">
        <v>2199</v>
      </c>
      <c s="36" t="s">
        <v>103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2136</v>
      </c>
      <c>
        <f>(M73*0)/100</f>
      </c>
      <c t="s">
        <v>54</v>
      </c>
    </row>
    <row r="74" spans="1:5" ht="12.75">
      <c r="A74" s="35" t="s">
        <v>55</v>
      </c>
      <c r="E74" s="39" t="s">
        <v>4</v>
      </c>
    </row>
    <row r="75" spans="1:5" ht="12.75">
      <c r="A75" s="35" t="s">
        <v>56</v>
      </c>
      <c r="E75" s="40" t="s">
        <v>4</v>
      </c>
    </row>
    <row r="76" spans="1:5" ht="89.25">
      <c r="A76" t="s">
        <v>57</v>
      </c>
      <c r="E76" s="39" t="s">
        <v>2200</v>
      </c>
    </row>
    <row r="77" spans="1:16" ht="12.75">
      <c r="A77" t="s">
        <v>48</v>
      </c>
      <c s="34" t="s">
        <v>110</v>
      </c>
      <c s="34" t="s">
        <v>2097</v>
      </c>
      <c s="35" t="s">
        <v>4</v>
      </c>
      <c s="6" t="s">
        <v>2201</v>
      </c>
      <c s="36" t="s">
        <v>122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2136</v>
      </c>
      <c>
        <f>(M77*0)/100</f>
      </c>
      <c t="s">
        <v>54</v>
      </c>
    </row>
    <row r="78" spans="1:5" ht="12.75">
      <c r="A78" s="35" t="s">
        <v>55</v>
      </c>
      <c r="E78" s="39" t="s">
        <v>4</v>
      </c>
    </row>
    <row r="79" spans="1:5" ht="12.75">
      <c r="A79" s="35" t="s">
        <v>56</v>
      </c>
      <c r="E79" s="40" t="s">
        <v>4</v>
      </c>
    </row>
    <row r="80" spans="1:5" ht="89.25">
      <c r="A80" t="s">
        <v>57</v>
      </c>
      <c r="E80" s="39" t="s">
        <v>2202</v>
      </c>
    </row>
    <row r="81" spans="1:16" ht="12.75">
      <c r="A81" t="s">
        <v>48</v>
      </c>
      <c s="34" t="s">
        <v>113</v>
      </c>
      <c s="34" t="s">
        <v>451</v>
      </c>
      <c s="35" t="s">
        <v>4</v>
      </c>
      <c s="6" t="s">
        <v>452</v>
      </c>
      <c s="36" t="s">
        <v>122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2136</v>
      </c>
      <c>
        <f>(M81*0)/100</f>
      </c>
      <c t="s">
        <v>54</v>
      </c>
    </row>
    <row r="82" spans="1:5" ht="12.75">
      <c r="A82" s="35" t="s">
        <v>55</v>
      </c>
      <c r="E82" s="39" t="s">
        <v>4</v>
      </c>
    </row>
    <row r="83" spans="1:5" ht="12.75">
      <c r="A83" s="35" t="s">
        <v>56</v>
      </c>
      <c r="E83" s="40" t="s">
        <v>4</v>
      </c>
    </row>
    <row r="84" spans="1:5" ht="89.25">
      <c r="A84" t="s">
        <v>57</v>
      </c>
      <c r="E84" s="39" t="s">
        <v>453</v>
      </c>
    </row>
    <row r="85" spans="1:16" ht="12.75">
      <c r="A85" t="s">
        <v>48</v>
      </c>
      <c s="34" t="s">
        <v>116</v>
      </c>
      <c s="34" t="s">
        <v>454</v>
      </c>
      <c s="35" t="s">
        <v>4</v>
      </c>
      <c s="6" t="s">
        <v>455</v>
      </c>
      <c s="36" t="s">
        <v>122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2136</v>
      </c>
      <c>
        <f>(M85*0)/100</f>
      </c>
      <c t="s">
        <v>54</v>
      </c>
    </row>
    <row r="86" spans="1:5" ht="12.75">
      <c r="A86" s="35" t="s">
        <v>55</v>
      </c>
      <c r="E86" s="39" t="s">
        <v>4</v>
      </c>
    </row>
    <row r="87" spans="1:5" ht="12.75">
      <c r="A87" s="35" t="s">
        <v>56</v>
      </c>
      <c r="E87" s="40" t="s">
        <v>4</v>
      </c>
    </row>
    <row r="88" spans="1:5" ht="89.25">
      <c r="A88" t="s">
        <v>57</v>
      </c>
      <c r="E88" s="39" t="s">
        <v>456</v>
      </c>
    </row>
    <row r="89" spans="1:16" ht="12.75">
      <c r="A89" t="s">
        <v>48</v>
      </c>
      <c s="34" t="s">
        <v>119</v>
      </c>
      <c s="34" t="s">
        <v>457</v>
      </c>
      <c s="35" t="s">
        <v>4</v>
      </c>
      <c s="6" t="s">
        <v>458</v>
      </c>
      <c s="36" t="s">
        <v>122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2136</v>
      </c>
      <c>
        <f>(M89*0)/100</f>
      </c>
      <c t="s">
        <v>54</v>
      </c>
    </row>
    <row r="90" spans="1:5" ht="12.75">
      <c r="A90" s="35" t="s">
        <v>55</v>
      </c>
      <c r="E90" s="39" t="s">
        <v>4</v>
      </c>
    </row>
    <row r="91" spans="1:5" ht="12.75">
      <c r="A91" s="35" t="s">
        <v>56</v>
      </c>
      <c r="E91" s="40" t="s">
        <v>4</v>
      </c>
    </row>
    <row r="92" spans="1:5" ht="89.25">
      <c r="A92" t="s">
        <v>57</v>
      </c>
      <c r="E92" s="39" t="s">
        <v>459</v>
      </c>
    </row>
    <row r="93" spans="1:16" ht="12.75">
      <c r="A93" t="s">
        <v>48</v>
      </c>
      <c s="34" t="s">
        <v>123</v>
      </c>
      <c s="34" t="s">
        <v>2106</v>
      </c>
      <c s="35" t="s">
        <v>4</v>
      </c>
      <c s="6" t="s">
        <v>2205</v>
      </c>
      <c s="36" t="s">
        <v>528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2136</v>
      </c>
      <c>
        <f>(M93*0)/100</f>
      </c>
      <c t="s">
        <v>54</v>
      </c>
    </row>
    <row r="94" spans="1:5" ht="12.75">
      <c r="A94" s="35" t="s">
        <v>55</v>
      </c>
      <c r="E94" s="39" t="s">
        <v>4</v>
      </c>
    </row>
    <row r="95" spans="1:5" ht="12.75">
      <c r="A95" s="35" t="s">
        <v>56</v>
      </c>
      <c r="E95" s="40" t="s">
        <v>4</v>
      </c>
    </row>
    <row r="96" spans="1:5" ht="25.5">
      <c r="A96" t="s">
        <v>57</v>
      </c>
      <c r="E96" s="39" t="s">
        <v>2206</v>
      </c>
    </row>
    <row r="97" spans="1:16" ht="12.75">
      <c r="A97" t="s">
        <v>48</v>
      </c>
      <c s="34" t="s">
        <v>128</v>
      </c>
      <c s="34" t="s">
        <v>2109</v>
      </c>
      <c s="35" t="s">
        <v>4</v>
      </c>
      <c s="6" t="s">
        <v>2207</v>
      </c>
      <c s="36" t="s">
        <v>528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2136</v>
      </c>
      <c>
        <f>(M97*0)/100</f>
      </c>
      <c t="s">
        <v>54</v>
      </c>
    </row>
    <row r="98" spans="1:5" ht="12.75">
      <c r="A98" s="35" t="s">
        <v>55</v>
      </c>
      <c r="E98" s="39" t="s">
        <v>4</v>
      </c>
    </row>
    <row r="99" spans="1:5" ht="12.75">
      <c r="A99" s="35" t="s">
        <v>56</v>
      </c>
      <c r="E99" s="40" t="s">
        <v>4</v>
      </c>
    </row>
    <row r="100" spans="1:5" ht="12.75">
      <c r="A100" t="s">
        <v>57</v>
      </c>
      <c r="E100" s="39" t="s">
        <v>1456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2272</v>
      </c>
      <c s="41">
        <f>Rekapitulace!C69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2272</v>
      </c>
      <c r="E4" s="26" t="s">
        <v>2273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2275</v>
      </c>
      <c r="E8" s="30" t="s">
        <v>2273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2276</v>
      </c>
      <c r="E9" s="33" t="s">
        <v>1881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2277</v>
      </c>
      <c s="35" t="s">
        <v>4</v>
      </c>
      <c s="6" t="s">
        <v>2278</v>
      </c>
      <c s="36" t="s">
        <v>103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14.75">
      <c r="A13" t="s">
        <v>57</v>
      </c>
      <c r="E13" s="39" t="s">
        <v>2279</v>
      </c>
    </row>
    <row r="14" spans="1:16" ht="25.5">
      <c r="A14" t="s">
        <v>48</v>
      </c>
      <c s="34" t="s">
        <v>26</v>
      </c>
      <c s="34" t="s">
        <v>2280</v>
      </c>
      <c s="35" t="s">
        <v>4</v>
      </c>
      <c s="6" t="s">
        <v>2281</v>
      </c>
      <c s="36" t="s">
        <v>103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14.75">
      <c r="A17" t="s">
        <v>57</v>
      </c>
      <c r="E17" s="39" t="s">
        <v>2279</v>
      </c>
    </row>
    <row r="18" spans="1:16" ht="12.75">
      <c r="A18" t="s">
        <v>48</v>
      </c>
      <c s="34" t="s">
        <v>25</v>
      </c>
      <c s="34" t="s">
        <v>2282</v>
      </c>
      <c s="35" t="s">
        <v>4</v>
      </c>
      <c s="6" t="s">
        <v>2283</v>
      </c>
      <c s="36" t="s">
        <v>62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14.75">
      <c r="A21" t="s">
        <v>57</v>
      </c>
      <c r="E21" s="39" t="s">
        <v>2284</v>
      </c>
    </row>
    <row r="22" spans="1:16" ht="12.75">
      <c r="A22" t="s">
        <v>48</v>
      </c>
      <c s="34" t="s">
        <v>63</v>
      </c>
      <c s="34" t="s">
        <v>2285</v>
      </c>
      <c s="35" t="s">
        <v>4</v>
      </c>
      <c s="6" t="s">
        <v>2286</v>
      </c>
      <c s="36" t="s">
        <v>62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7.5">
      <c r="A25" t="s">
        <v>57</v>
      </c>
      <c r="E25" s="39" t="s">
        <v>2287</v>
      </c>
    </row>
    <row r="26" spans="1:16" ht="25.5">
      <c r="A26" t="s">
        <v>48</v>
      </c>
      <c s="34" t="s">
        <v>67</v>
      </c>
      <c s="34" t="s">
        <v>2288</v>
      </c>
      <c s="35" t="s">
        <v>4</v>
      </c>
      <c s="6" t="s">
        <v>2289</v>
      </c>
      <c s="36" t="s">
        <v>103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2136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76.5">
      <c r="A29" t="s">
        <v>57</v>
      </c>
      <c r="E29" s="39" t="s">
        <v>2290</v>
      </c>
    </row>
    <row r="30" spans="1:13" ht="12.75">
      <c r="A30" t="s">
        <v>45</v>
      </c>
      <c r="C30" s="31" t="s">
        <v>2291</v>
      </c>
      <c r="E30" s="33" t="s">
        <v>1897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48</v>
      </c>
      <c s="34" t="s">
        <v>70</v>
      </c>
      <c s="34" t="s">
        <v>2292</v>
      </c>
      <c s="35" t="s">
        <v>4</v>
      </c>
      <c s="6" t="s">
        <v>2293</v>
      </c>
      <c s="36" t="s">
        <v>103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83</v>
      </c>
      <c>
        <f>(M31*0)/100</f>
      </c>
      <c t="s">
        <v>54</v>
      </c>
    </row>
    <row r="32" spans="1:5" ht="12.75">
      <c r="A32" s="35" t="s">
        <v>55</v>
      </c>
      <c r="E32" s="39" t="s">
        <v>4</v>
      </c>
    </row>
    <row r="33" spans="1:5" ht="12.75">
      <c r="A33" s="35" t="s">
        <v>56</v>
      </c>
      <c r="E33" s="40" t="s">
        <v>4</v>
      </c>
    </row>
    <row r="34" spans="1:5" ht="102">
      <c r="A34" t="s">
        <v>57</v>
      </c>
      <c r="E34" s="39" t="s">
        <v>2294</v>
      </c>
    </row>
    <row r="35" spans="1:16" ht="12.75">
      <c r="A35" t="s">
        <v>48</v>
      </c>
      <c s="34" t="s">
        <v>73</v>
      </c>
      <c s="34" t="s">
        <v>2295</v>
      </c>
      <c s="35" t="s">
        <v>4</v>
      </c>
      <c s="6" t="s">
        <v>2296</v>
      </c>
      <c s="36" t="s">
        <v>62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83</v>
      </c>
      <c>
        <f>(M35*0)/100</f>
      </c>
      <c t="s">
        <v>54</v>
      </c>
    </row>
    <row r="36" spans="1:5" ht="12.75">
      <c r="A36" s="35" t="s">
        <v>55</v>
      </c>
      <c r="E36" s="39" t="s">
        <v>4</v>
      </c>
    </row>
    <row r="37" spans="1:5" ht="12.75">
      <c r="A37" s="35" t="s">
        <v>56</v>
      </c>
      <c r="E37" s="40" t="s">
        <v>4</v>
      </c>
    </row>
    <row r="38" spans="1:5" ht="140.25">
      <c r="A38" t="s">
        <v>57</v>
      </c>
      <c r="E38" s="39" t="s">
        <v>2297</v>
      </c>
    </row>
    <row r="39" spans="1:16" ht="12.75">
      <c r="A39" t="s">
        <v>48</v>
      </c>
      <c s="34" t="s">
        <v>76</v>
      </c>
      <c s="34" t="s">
        <v>2298</v>
      </c>
      <c s="35" t="s">
        <v>4</v>
      </c>
      <c s="6" t="s">
        <v>2033</v>
      </c>
      <c s="36" t="s">
        <v>103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83</v>
      </c>
      <c>
        <f>(M39*0)/100</f>
      </c>
      <c t="s">
        <v>54</v>
      </c>
    </row>
    <row r="40" spans="1:5" ht="12.75">
      <c r="A40" s="35" t="s">
        <v>55</v>
      </c>
      <c r="E40" s="39" t="s">
        <v>4</v>
      </c>
    </row>
    <row r="41" spans="1:5" ht="12.75">
      <c r="A41" s="35" t="s">
        <v>56</v>
      </c>
      <c r="E41" s="40" t="s">
        <v>4</v>
      </c>
    </row>
    <row r="42" spans="1:5" ht="89.25">
      <c r="A42" t="s">
        <v>57</v>
      </c>
      <c r="E42" s="39" t="s">
        <v>2299</v>
      </c>
    </row>
    <row r="43" spans="1:16" ht="12.75">
      <c r="A43" t="s">
        <v>48</v>
      </c>
      <c s="34" t="s">
        <v>80</v>
      </c>
      <c s="34" t="s">
        <v>2300</v>
      </c>
      <c s="35" t="s">
        <v>4</v>
      </c>
      <c s="6" t="s">
        <v>2036</v>
      </c>
      <c s="36" t="s">
        <v>103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83</v>
      </c>
      <c>
        <f>(M43*0)/100</f>
      </c>
      <c t="s">
        <v>54</v>
      </c>
    </row>
    <row r="44" spans="1:5" ht="12.75">
      <c r="A44" s="35" t="s">
        <v>55</v>
      </c>
      <c r="E44" s="39" t="s">
        <v>4</v>
      </c>
    </row>
    <row r="45" spans="1:5" ht="12.75">
      <c r="A45" s="35" t="s">
        <v>56</v>
      </c>
      <c r="E45" s="40" t="s">
        <v>4</v>
      </c>
    </row>
    <row r="46" spans="1:5" ht="89.25">
      <c r="A46" t="s">
        <v>57</v>
      </c>
      <c r="E46" s="39" t="s">
        <v>2301</v>
      </c>
    </row>
    <row r="47" spans="1:16" ht="25.5">
      <c r="A47" t="s">
        <v>48</v>
      </c>
      <c s="34" t="s">
        <v>85</v>
      </c>
      <c s="34" t="s">
        <v>2134</v>
      </c>
      <c s="35" t="s">
        <v>4</v>
      </c>
      <c s="6" t="s">
        <v>2135</v>
      </c>
      <c s="36" t="s">
        <v>563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83</v>
      </c>
      <c>
        <f>(M47*0)/100</f>
      </c>
      <c t="s">
        <v>54</v>
      </c>
    </row>
    <row r="48" spans="1:5" ht="12.75">
      <c r="A48" s="35" t="s">
        <v>55</v>
      </c>
      <c r="E48" s="39" t="s">
        <v>4</v>
      </c>
    </row>
    <row r="49" spans="1:5" ht="12.75">
      <c r="A49" s="35" t="s">
        <v>56</v>
      </c>
      <c r="E49" s="40" t="s">
        <v>4</v>
      </c>
    </row>
    <row r="50" spans="1:5" ht="140.25">
      <c r="A50" t="s">
        <v>57</v>
      </c>
      <c r="E50" s="39" t="s">
        <v>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175</v>
      </c>
      <c r="E4" s="26" t="s">
        <v>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314</v>
      </c>
      <c r="E8" s="30" t="s">
        <v>313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315</v>
      </c>
      <c r="E9" s="33" t="s">
        <v>316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49</v>
      </c>
      <c s="34" t="s">
        <v>317</v>
      </c>
      <c s="35" t="s">
        <v>4</v>
      </c>
      <c s="6" t="s">
        <v>318</v>
      </c>
      <c s="36" t="s">
        <v>103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25.5">
      <c r="A14" t="s">
        <v>48</v>
      </c>
      <c s="34" t="s">
        <v>26</v>
      </c>
      <c s="34" t="s">
        <v>192</v>
      </c>
      <c s="35" t="s">
        <v>4</v>
      </c>
      <c s="6" t="s">
        <v>193</v>
      </c>
      <c s="36" t="s">
        <v>62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319</v>
      </c>
      <c s="35" t="s">
        <v>4</v>
      </c>
      <c s="6" t="s">
        <v>320</v>
      </c>
      <c s="36" t="s">
        <v>103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321</v>
      </c>
      <c s="35" t="s">
        <v>4</v>
      </c>
      <c s="6" t="s">
        <v>322</v>
      </c>
      <c s="36" t="s">
        <v>323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12.75">
      <c r="A26" t="s">
        <v>48</v>
      </c>
      <c s="34" t="s">
        <v>67</v>
      </c>
      <c s="34" t="s">
        <v>324</v>
      </c>
      <c s="35" t="s">
        <v>4</v>
      </c>
      <c s="6" t="s">
        <v>325</v>
      </c>
      <c s="36" t="s">
        <v>323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6" ht="12.75">
      <c r="A30" t="s">
        <v>48</v>
      </c>
      <c s="34" t="s">
        <v>70</v>
      </c>
      <c s="34" t="s">
        <v>194</v>
      </c>
      <c s="35" t="s">
        <v>4</v>
      </c>
      <c s="6" t="s">
        <v>195</v>
      </c>
      <c s="36" t="s">
        <v>196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2.75">
      <c r="A33" t="s">
        <v>57</v>
      </c>
      <c r="E33" s="39" t="s">
        <v>4</v>
      </c>
    </row>
    <row r="34" spans="1:16" ht="12.75">
      <c r="A34" t="s">
        <v>48</v>
      </c>
      <c s="34" t="s">
        <v>73</v>
      </c>
      <c s="34" t="s">
        <v>326</v>
      </c>
      <c s="35" t="s">
        <v>4</v>
      </c>
      <c s="6" t="s">
        <v>327</v>
      </c>
      <c s="36" t="s">
        <v>328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4</v>
      </c>
    </row>
    <row r="38" spans="1:16" ht="12.75">
      <c r="A38" t="s">
        <v>48</v>
      </c>
      <c s="34" t="s">
        <v>76</v>
      </c>
      <c s="34" t="s">
        <v>329</v>
      </c>
      <c s="35" t="s">
        <v>4</v>
      </c>
      <c s="6" t="s">
        <v>330</v>
      </c>
      <c s="36" t="s">
        <v>328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(M38*0)/100</f>
      </c>
      <c t="s">
        <v>54</v>
      </c>
    </row>
    <row r="39" spans="1:5" ht="12.75">
      <c r="A39" s="35" t="s">
        <v>55</v>
      </c>
      <c r="E39" s="39" t="s">
        <v>4</v>
      </c>
    </row>
    <row r="40" spans="1:5" ht="12.75">
      <c r="A40" s="35" t="s">
        <v>56</v>
      </c>
      <c r="E40" s="40" t="s">
        <v>4</v>
      </c>
    </row>
    <row r="41" spans="1:5" ht="12.75">
      <c r="A41" t="s">
        <v>57</v>
      </c>
      <c r="E41" s="39" t="s">
        <v>4</v>
      </c>
    </row>
    <row r="42" spans="1:16" ht="12.75">
      <c r="A42" t="s">
        <v>48</v>
      </c>
      <c s="34" t="s">
        <v>80</v>
      </c>
      <c s="34" t="s">
        <v>331</v>
      </c>
      <c s="35" t="s">
        <v>4</v>
      </c>
      <c s="6" t="s">
        <v>332</v>
      </c>
      <c s="36" t="s">
        <v>328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(M42*0)/100</f>
      </c>
      <c t="s">
        <v>54</v>
      </c>
    </row>
    <row r="43" spans="1:5" ht="12.75">
      <c r="A43" s="35" t="s">
        <v>55</v>
      </c>
      <c r="E43" s="39" t="s">
        <v>4</v>
      </c>
    </row>
    <row r="44" spans="1:5" ht="12.75">
      <c r="A44" s="35" t="s">
        <v>56</v>
      </c>
      <c r="E44" s="40" t="s">
        <v>4</v>
      </c>
    </row>
    <row r="45" spans="1:5" ht="12.75">
      <c r="A45" t="s">
        <v>57</v>
      </c>
      <c r="E4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175</v>
      </c>
      <c r="E4" s="26" t="s">
        <v>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COUNTIFS(L8:L78,"=0",A8:A78,"P")+COUNTIFS(L8:L78,"",A8:A78,"P")+SUM(Q8:Q78)</f>
      </c>
    </row>
    <row r="8" spans="1:13" ht="12.75">
      <c r="A8" t="s">
        <v>43</v>
      </c>
      <c r="C8" s="28" t="s">
        <v>335</v>
      </c>
      <c r="E8" s="30" t="s">
        <v>334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336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48</v>
      </c>
      <c s="34" t="s">
        <v>49</v>
      </c>
      <c s="34" t="s">
        <v>337</v>
      </c>
      <c s="35" t="s">
        <v>4</v>
      </c>
      <c s="6" t="s">
        <v>338</v>
      </c>
      <c s="36" t="s">
        <v>103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12.75">
      <c r="A14" t="s">
        <v>48</v>
      </c>
      <c s="34" t="s">
        <v>26</v>
      </c>
      <c s="34" t="s">
        <v>339</v>
      </c>
      <c s="35" t="s">
        <v>4</v>
      </c>
      <c s="6" t="s">
        <v>340</v>
      </c>
      <c s="36" t="s">
        <v>103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341</v>
      </c>
      <c s="35" t="s">
        <v>4</v>
      </c>
      <c s="6" t="s">
        <v>342</v>
      </c>
      <c s="36" t="s">
        <v>103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343</v>
      </c>
      <c s="35" t="s">
        <v>4</v>
      </c>
      <c s="6" t="s">
        <v>344</v>
      </c>
      <c s="36" t="s">
        <v>103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12.75">
      <c r="A26" t="s">
        <v>48</v>
      </c>
      <c s="34" t="s">
        <v>67</v>
      </c>
      <c s="34" t="s">
        <v>345</v>
      </c>
      <c s="35" t="s">
        <v>4</v>
      </c>
      <c s="6" t="s">
        <v>346</v>
      </c>
      <c s="36" t="s">
        <v>103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6" ht="25.5">
      <c r="A30" t="s">
        <v>48</v>
      </c>
      <c s="34" t="s">
        <v>70</v>
      </c>
      <c s="34" t="s">
        <v>347</v>
      </c>
      <c s="35" t="s">
        <v>4</v>
      </c>
      <c s="6" t="s">
        <v>348</v>
      </c>
      <c s="36" t="s">
        <v>103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2.75">
      <c r="A33" t="s">
        <v>57</v>
      </c>
      <c r="E33" s="39" t="s">
        <v>4</v>
      </c>
    </row>
    <row r="34" spans="1:16" ht="12.75">
      <c r="A34" t="s">
        <v>48</v>
      </c>
      <c s="34" t="s">
        <v>73</v>
      </c>
      <c s="34" t="s">
        <v>349</v>
      </c>
      <c s="35" t="s">
        <v>4</v>
      </c>
      <c s="6" t="s">
        <v>350</v>
      </c>
      <c s="36" t="s">
        <v>103</v>
      </c>
      <c s="37">
        <v>16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4</v>
      </c>
    </row>
    <row r="38" spans="1:16" ht="12.75">
      <c r="A38" t="s">
        <v>48</v>
      </c>
      <c s="34" t="s">
        <v>76</v>
      </c>
      <c s="34" t="s">
        <v>351</v>
      </c>
      <c s="35" t="s">
        <v>4</v>
      </c>
      <c s="6" t="s">
        <v>352</v>
      </c>
      <c s="36" t="s">
        <v>103</v>
      </c>
      <c s="37">
        <v>16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(M38*0)/100</f>
      </c>
      <c t="s">
        <v>54</v>
      </c>
    </row>
    <row r="39" spans="1:5" ht="12.75">
      <c r="A39" s="35" t="s">
        <v>55</v>
      </c>
      <c r="E39" s="39" t="s">
        <v>4</v>
      </c>
    </row>
    <row r="40" spans="1:5" ht="12.75">
      <c r="A40" s="35" t="s">
        <v>56</v>
      </c>
      <c r="E40" s="40" t="s">
        <v>4</v>
      </c>
    </row>
    <row r="41" spans="1:5" ht="12.75">
      <c r="A41" t="s">
        <v>57</v>
      </c>
      <c r="E41" s="39" t="s">
        <v>4</v>
      </c>
    </row>
    <row r="42" spans="1:16" ht="12.75">
      <c r="A42" t="s">
        <v>48</v>
      </c>
      <c s="34" t="s">
        <v>80</v>
      </c>
      <c s="34" t="s">
        <v>353</v>
      </c>
      <c s="35" t="s">
        <v>4</v>
      </c>
      <c s="6" t="s">
        <v>354</v>
      </c>
      <c s="36" t="s">
        <v>103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(M42*0)/100</f>
      </c>
      <c t="s">
        <v>54</v>
      </c>
    </row>
    <row r="43" spans="1:5" ht="12.75">
      <c r="A43" s="35" t="s">
        <v>55</v>
      </c>
      <c r="E43" s="39" t="s">
        <v>4</v>
      </c>
    </row>
    <row r="44" spans="1:5" ht="12.75">
      <c r="A44" s="35" t="s">
        <v>56</v>
      </c>
      <c r="E44" s="40" t="s">
        <v>4</v>
      </c>
    </row>
    <row r="45" spans="1:5" ht="12.75">
      <c r="A45" t="s">
        <v>57</v>
      </c>
      <c r="E45" s="39" t="s">
        <v>4</v>
      </c>
    </row>
    <row r="46" spans="1:16" ht="12.75">
      <c r="A46" t="s">
        <v>48</v>
      </c>
      <c s="34" t="s">
        <v>85</v>
      </c>
      <c s="34" t="s">
        <v>355</v>
      </c>
      <c s="35" t="s">
        <v>4</v>
      </c>
      <c s="6" t="s">
        <v>356</v>
      </c>
      <c s="36" t="s">
        <v>103</v>
      </c>
      <c s="37">
        <v>23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(M46*0)/100</f>
      </c>
      <c t="s">
        <v>54</v>
      </c>
    </row>
    <row r="47" spans="1:5" ht="12.75">
      <c r="A47" s="35" t="s">
        <v>55</v>
      </c>
      <c r="E47" s="39" t="s">
        <v>4</v>
      </c>
    </row>
    <row r="48" spans="1:5" ht="12.75">
      <c r="A48" s="35" t="s">
        <v>56</v>
      </c>
      <c r="E48" s="40" t="s">
        <v>4</v>
      </c>
    </row>
    <row r="49" spans="1:5" ht="12.75">
      <c r="A49" t="s">
        <v>57</v>
      </c>
      <c r="E49" s="39" t="s">
        <v>4</v>
      </c>
    </row>
    <row r="50" spans="1:16" ht="25.5">
      <c r="A50" t="s">
        <v>48</v>
      </c>
      <c s="34" t="s">
        <v>88</v>
      </c>
      <c s="34" t="s">
        <v>317</v>
      </c>
      <c s="35" t="s">
        <v>4</v>
      </c>
      <c s="6" t="s">
        <v>318</v>
      </c>
      <c s="36" t="s">
        <v>103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12.75">
      <c r="A53" t="s">
        <v>57</v>
      </c>
      <c r="E53" s="39" t="s">
        <v>4</v>
      </c>
    </row>
    <row r="54" spans="1:16" ht="12.75">
      <c r="A54" t="s">
        <v>48</v>
      </c>
      <c s="34" t="s">
        <v>91</v>
      </c>
      <c s="34" t="s">
        <v>357</v>
      </c>
      <c s="35" t="s">
        <v>4</v>
      </c>
      <c s="6" t="s">
        <v>358</v>
      </c>
      <c s="36" t="s">
        <v>62</v>
      </c>
      <c s="37">
        <v>2220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2.75">
      <c r="A56" s="35" t="s">
        <v>56</v>
      </c>
      <c r="E56" s="40" t="s">
        <v>4</v>
      </c>
    </row>
    <row r="57" spans="1:5" ht="12.75">
      <c r="A57" t="s">
        <v>57</v>
      </c>
      <c r="E57" s="39" t="s">
        <v>4</v>
      </c>
    </row>
    <row r="58" spans="1:16" ht="25.5">
      <c r="A58" t="s">
        <v>48</v>
      </c>
      <c s="34" t="s">
        <v>94</v>
      </c>
      <c s="34" t="s">
        <v>359</v>
      </c>
      <c s="35" t="s">
        <v>4</v>
      </c>
      <c s="6" t="s">
        <v>360</v>
      </c>
      <c s="36" t="s">
        <v>103</v>
      </c>
      <c s="37">
        <v>210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12.75">
      <c r="A60" s="35" t="s">
        <v>56</v>
      </c>
      <c r="E60" s="40" t="s">
        <v>4</v>
      </c>
    </row>
    <row r="61" spans="1:5" ht="12.75">
      <c r="A61" t="s">
        <v>57</v>
      </c>
      <c r="E61" s="39" t="s">
        <v>4</v>
      </c>
    </row>
    <row r="62" spans="1:16" ht="25.5">
      <c r="A62" t="s">
        <v>48</v>
      </c>
      <c s="34" t="s">
        <v>96</v>
      </c>
      <c s="34" t="s">
        <v>361</v>
      </c>
      <c s="35" t="s">
        <v>4</v>
      </c>
      <c s="6" t="s">
        <v>362</v>
      </c>
      <c s="36" t="s">
        <v>62</v>
      </c>
      <c s="37">
        <v>1500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12.75">
      <c r="A64" s="35" t="s">
        <v>56</v>
      </c>
      <c r="E64" s="40" t="s">
        <v>4</v>
      </c>
    </row>
    <row r="65" spans="1:5" ht="12.75">
      <c r="A65" t="s">
        <v>57</v>
      </c>
      <c r="E65" s="39" t="s">
        <v>4</v>
      </c>
    </row>
    <row r="66" spans="1:16" ht="12.75">
      <c r="A66" t="s">
        <v>48</v>
      </c>
      <c s="34" t="s">
        <v>100</v>
      </c>
      <c s="34" t="s">
        <v>363</v>
      </c>
      <c s="35" t="s">
        <v>4</v>
      </c>
      <c s="6" t="s">
        <v>364</v>
      </c>
      <c s="36" t="s">
        <v>66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12.75">
      <c r="A68" s="35" t="s">
        <v>56</v>
      </c>
      <c r="E68" s="40" t="s">
        <v>4</v>
      </c>
    </row>
    <row r="69" spans="1:5" ht="12.75">
      <c r="A69" t="s">
        <v>57</v>
      </c>
      <c r="E69" s="39" t="s">
        <v>4</v>
      </c>
    </row>
    <row r="70" spans="1:16" ht="25.5">
      <c r="A70" t="s">
        <v>48</v>
      </c>
      <c s="34" t="s">
        <v>104</v>
      </c>
      <c s="34" t="s">
        <v>365</v>
      </c>
      <c s="35" t="s">
        <v>4</v>
      </c>
      <c s="6" t="s">
        <v>366</v>
      </c>
      <c s="36" t="s">
        <v>103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12.75">
      <c r="A72" s="35" t="s">
        <v>56</v>
      </c>
      <c r="E72" s="40" t="s">
        <v>4</v>
      </c>
    </row>
    <row r="73" spans="1:5" ht="12.75">
      <c r="A73" t="s">
        <v>57</v>
      </c>
      <c r="E73" s="39" t="s">
        <v>4</v>
      </c>
    </row>
    <row r="74" spans="1:16" ht="25.5">
      <c r="A74" t="s">
        <v>48</v>
      </c>
      <c s="34" t="s">
        <v>107</v>
      </c>
      <c s="34" t="s">
        <v>367</v>
      </c>
      <c s="35" t="s">
        <v>4</v>
      </c>
      <c s="6" t="s">
        <v>368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2.75">
      <c r="A77" t="s">
        <v>57</v>
      </c>
      <c r="E77" s="39" t="s">
        <v>4</v>
      </c>
    </row>
    <row r="78" spans="1:16" ht="25.5">
      <c r="A78" t="s">
        <v>48</v>
      </c>
      <c s="34" t="s">
        <v>110</v>
      </c>
      <c s="34" t="s">
        <v>369</v>
      </c>
      <c s="35" t="s">
        <v>4</v>
      </c>
      <c s="6" t="s">
        <v>370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12.75">
      <c r="A81" t="s">
        <v>57</v>
      </c>
      <c r="E81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175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175</v>
      </c>
      <c r="E4" s="26" t="s">
        <v>176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COUNTIFS(L8:L147,"=0",A8:A147,"P")+COUNTIFS(L8:L147,"",A8:A147,"P")+SUM(Q8:Q147)</f>
      </c>
    </row>
    <row r="8" spans="1:13" ht="12.75">
      <c r="A8" t="s">
        <v>43</v>
      </c>
      <c r="C8" s="28" t="s">
        <v>373</v>
      </c>
      <c r="E8" s="30" t="s">
        <v>372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45</v>
      </c>
      <c r="C9" s="31" t="s">
        <v>374</v>
      </c>
      <c r="E9" s="33" t="s">
        <v>375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49</v>
      </c>
      <c s="34" t="s">
        <v>376</v>
      </c>
      <c s="35" t="s">
        <v>4</v>
      </c>
      <c s="6" t="s">
        <v>377</v>
      </c>
      <c s="36" t="s">
        <v>62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</v>
      </c>
    </row>
    <row r="13" spans="1:5" ht="12.75">
      <c r="A13" t="s">
        <v>57</v>
      </c>
      <c r="E13" s="39" t="s">
        <v>4</v>
      </c>
    </row>
    <row r="14" spans="1:16" ht="25.5">
      <c r="A14" t="s">
        <v>48</v>
      </c>
      <c s="34" t="s">
        <v>26</v>
      </c>
      <c s="34" t="s">
        <v>378</v>
      </c>
      <c s="35" t="s">
        <v>4</v>
      </c>
      <c s="6" t="s">
        <v>379</v>
      </c>
      <c s="36" t="s">
        <v>103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</v>
      </c>
    </row>
    <row r="17" spans="1:5" ht="12.75">
      <c r="A17" t="s">
        <v>57</v>
      </c>
      <c r="E17" s="39" t="s">
        <v>4</v>
      </c>
    </row>
    <row r="18" spans="1:16" ht="25.5">
      <c r="A18" t="s">
        <v>48</v>
      </c>
      <c s="34" t="s">
        <v>25</v>
      </c>
      <c s="34" t="s">
        <v>361</v>
      </c>
      <c s="35" t="s">
        <v>4</v>
      </c>
      <c s="6" t="s">
        <v>362</v>
      </c>
      <c s="36" t="s">
        <v>62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357</v>
      </c>
      <c s="35" t="s">
        <v>4</v>
      </c>
      <c s="6" t="s">
        <v>358</v>
      </c>
      <c s="36" t="s">
        <v>62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</v>
      </c>
    </row>
    <row r="25" spans="1:5" ht="12.75">
      <c r="A25" t="s">
        <v>57</v>
      </c>
      <c r="E25" s="39" t="s">
        <v>4</v>
      </c>
    </row>
    <row r="26" spans="1:16" ht="25.5">
      <c r="A26" t="s">
        <v>48</v>
      </c>
      <c s="34" t="s">
        <v>67</v>
      </c>
      <c s="34" t="s">
        <v>359</v>
      </c>
      <c s="35" t="s">
        <v>4</v>
      </c>
      <c s="6" t="s">
        <v>360</v>
      </c>
      <c s="36" t="s">
        <v>103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2.75">
      <c r="A29" t="s">
        <v>57</v>
      </c>
      <c r="E29" s="39" t="s">
        <v>4</v>
      </c>
    </row>
    <row r="30" spans="1:16" ht="12.75">
      <c r="A30" t="s">
        <v>48</v>
      </c>
      <c s="34" t="s">
        <v>70</v>
      </c>
      <c s="34" t="s">
        <v>380</v>
      </c>
      <c s="35" t="s">
        <v>49</v>
      </c>
      <c s="6" t="s">
        <v>381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2.75">
      <c r="A33" t="s">
        <v>57</v>
      </c>
      <c r="E33" s="39" t="s">
        <v>4</v>
      </c>
    </row>
    <row r="34" spans="1:16" ht="12.75">
      <c r="A34" t="s">
        <v>48</v>
      </c>
      <c s="34" t="s">
        <v>73</v>
      </c>
      <c s="34" t="s">
        <v>363</v>
      </c>
      <c s="35" t="s">
        <v>4</v>
      </c>
      <c s="6" t="s">
        <v>364</v>
      </c>
      <c s="36" t="s">
        <v>66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12.75">
      <c r="A37" t="s">
        <v>57</v>
      </c>
      <c r="E37" s="39" t="s">
        <v>4</v>
      </c>
    </row>
    <row r="38" spans="1:16" ht="12.75">
      <c r="A38" t="s">
        <v>48</v>
      </c>
      <c s="34" t="s">
        <v>76</v>
      </c>
      <c s="34" t="s">
        <v>382</v>
      </c>
      <c s="35" t="s">
        <v>4</v>
      </c>
      <c s="6" t="s">
        <v>383</v>
      </c>
      <c s="36" t="s">
        <v>253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(M38*0)/100</f>
      </c>
      <c t="s">
        <v>54</v>
      </c>
    </row>
    <row r="39" spans="1:5" ht="12.75">
      <c r="A39" s="35" t="s">
        <v>55</v>
      </c>
      <c r="E39" s="39" t="s">
        <v>4</v>
      </c>
    </row>
    <row r="40" spans="1:5" ht="12.75">
      <c r="A40" s="35" t="s">
        <v>56</v>
      </c>
      <c r="E40" s="40" t="s">
        <v>4</v>
      </c>
    </row>
    <row r="41" spans="1:5" ht="12.75">
      <c r="A41" t="s">
        <v>57</v>
      </c>
      <c r="E41" s="39" t="s">
        <v>4</v>
      </c>
    </row>
    <row r="42" spans="1:16" ht="12.75">
      <c r="A42" t="s">
        <v>48</v>
      </c>
      <c s="34" t="s">
        <v>80</v>
      </c>
      <c s="34" t="s">
        <v>251</v>
      </c>
      <c s="35" t="s">
        <v>4</v>
      </c>
      <c s="6" t="s">
        <v>252</v>
      </c>
      <c s="36" t="s">
        <v>253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(M42*0)/100</f>
      </c>
      <c t="s">
        <v>54</v>
      </c>
    </row>
    <row r="43" spans="1:5" ht="12.75">
      <c r="A43" s="35" t="s">
        <v>55</v>
      </c>
      <c r="E43" s="39" t="s">
        <v>4</v>
      </c>
    </row>
    <row r="44" spans="1:5" ht="12.75">
      <c r="A44" s="35" t="s">
        <v>56</v>
      </c>
      <c r="E44" s="40" t="s">
        <v>4</v>
      </c>
    </row>
    <row r="45" spans="1:5" ht="12.75">
      <c r="A45" t="s">
        <v>57</v>
      </c>
      <c r="E45" s="39" t="s">
        <v>4</v>
      </c>
    </row>
    <row r="46" spans="1:16" ht="12.75">
      <c r="A46" t="s">
        <v>48</v>
      </c>
      <c s="34" t="s">
        <v>85</v>
      </c>
      <c s="34" t="s">
        <v>262</v>
      </c>
      <c s="35" t="s">
        <v>4</v>
      </c>
      <c s="6" t="s">
        <v>263</v>
      </c>
      <c s="36" t="s">
        <v>62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(M46*0)/100</f>
      </c>
      <c t="s">
        <v>54</v>
      </c>
    </row>
    <row r="47" spans="1:5" ht="12.75">
      <c r="A47" s="35" t="s">
        <v>55</v>
      </c>
      <c r="E47" s="39" t="s">
        <v>4</v>
      </c>
    </row>
    <row r="48" spans="1:5" ht="12.75">
      <c r="A48" s="35" t="s">
        <v>56</v>
      </c>
      <c r="E48" s="40" t="s">
        <v>4</v>
      </c>
    </row>
    <row r="49" spans="1:5" ht="12.75">
      <c r="A49" t="s">
        <v>57</v>
      </c>
      <c r="E49" s="39" t="s">
        <v>4</v>
      </c>
    </row>
    <row r="50" spans="1:16" ht="12.75">
      <c r="A50" t="s">
        <v>48</v>
      </c>
      <c s="34" t="s">
        <v>88</v>
      </c>
      <c s="34" t="s">
        <v>264</v>
      </c>
      <c s="35" t="s">
        <v>4</v>
      </c>
      <c s="6" t="s">
        <v>265</v>
      </c>
      <c s="36" t="s">
        <v>62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12.75">
      <c r="A53" t="s">
        <v>57</v>
      </c>
      <c r="E53" s="39" t="s">
        <v>4</v>
      </c>
    </row>
    <row r="54" spans="1:16" ht="12.75">
      <c r="A54" t="s">
        <v>48</v>
      </c>
      <c s="34" t="s">
        <v>91</v>
      </c>
      <c s="34" t="s">
        <v>268</v>
      </c>
      <c s="35" t="s">
        <v>4</v>
      </c>
      <c s="6" t="s">
        <v>269</v>
      </c>
      <c s="36" t="s">
        <v>239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2.75">
      <c r="A56" s="35" t="s">
        <v>56</v>
      </c>
      <c r="E56" s="40" t="s">
        <v>4</v>
      </c>
    </row>
    <row r="57" spans="1:5" ht="12.75">
      <c r="A57" t="s">
        <v>57</v>
      </c>
      <c r="E57" s="39" t="s">
        <v>4</v>
      </c>
    </row>
    <row r="58" spans="1:16" ht="12.75">
      <c r="A58" t="s">
        <v>48</v>
      </c>
      <c s="34" t="s">
        <v>94</v>
      </c>
      <c s="34" t="s">
        <v>270</v>
      </c>
      <c s="35" t="s">
        <v>4</v>
      </c>
      <c s="6" t="s">
        <v>271</v>
      </c>
      <c s="36" t="s">
        <v>62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12.75">
      <c r="A60" s="35" t="s">
        <v>56</v>
      </c>
      <c r="E60" s="40" t="s">
        <v>4</v>
      </c>
    </row>
    <row r="61" spans="1:5" ht="12.75">
      <c r="A61" t="s">
        <v>57</v>
      </c>
      <c r="E61" s="39" t="s">
        <v>4</v>
      </c>
    </row>
    <row r="62" spans="1:16" ht="12.75">
      <c r="A62" t="s">
        <v>48</v>
      </c>
      <c s="34" t="s">
        <v>96</v>
      </c>
      <c s="34" t="s">
        <v>272</v>
      </c>
      <c s="35" t="s">
        <v>4</v>
      </c>
      <c s="6" t="s">
        <v>273</v>
      </c>
      <c s="36" t="s">
        <v>103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12.75">
      <c r="A64" s="35" t="s">
        <v>56</v>
      </c>
      <c r="E64" s="40" t="s">
        <v>4</v>
      </c>
    </row>
    <row r="65" spans="1:5" ht="12.75">
      <c r="A65" t="s">
        <v>57</v>
      </c>
      <c r="E65" s="39" t="s">
        <v>4</v>
      </c>
    </row>
    <row r="66" spans="1:16" ht="12.75">
      <c r="A66" t="s">
        <v>48</v>
      </c>
      <c s="34" t="s">
        <v>100</v>
      </c>
      <c s="34" t="s">
        <v>380</v>
      </c>
      <c s="35" t="s">
        <v>26</v>
      </c>
      <c s="6" t="s">
        <v>381</v>
      </c>
      <c s="36" t="s">
        <v>103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12.75">
      <c r="A68" s="35" t="s">
        <v>56</v>
      </c>
      <c r="E68" s="40" t="s">
        <v>4</v>
      </c>
    </row>
    <row r="69" spans="1:5" ht="12.75">
      <c r="A69" t="s">
        <v>57</v>
      </c>
      <c r="E69" s="39" t="s">
        <v>4</v>
      </c>
    </row>
    <row r="70" spans="1:16" ht="12.75">
      <c r="A70" t="s">
        <v>48</v>
      </c>
      <c s="34" t="s">
        <v>104</v>
      </c>
      <c s="34" t="s">
        <v>286</v>
      </c>
      <c s="35" t="s">
        <v>4</v>
      </c>
      <c s="6" t="s">
        <v>287</v>
      </c>
      <c s="36" t="s">
        <v>103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12.75">
      <c r="A72" s="35" t="s">
        <v>56</v>
      </c>
      <c r="E72" s="40" t="s">
        <v>4</v>
      </c>
    </row>
    <row r="73" spans="1:5" ht="12.75">
      <c r="A73" t="s">
        <v>57</v>
      </c>
      <c r="E73" s="39" t="s">
        <v>4</v>
      </c>
    </row>
    <row r="74" spans="1:16" ht="12.75">
      <c r="A74" t="s">
        <v>48</v>
      </c>
      <c s="34" t="s">
        <v>107</v>
      </c>
      <c s="34" t="s">
        <v>288</v>
      </c>
      <c s="35" t="s">
        <v>4</v>
      </c>
      <c s="6" t="s">
        <v>289</v>
      </c>
      <c s="36" t="s">
        <v>103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2.75">
      <c r="A77" t="s">
        <v>57</v>
      </c>
      <c r="E77" s="39" t="s">
        <v>4</v>
      </c>
    </row>
    <row r="78" spans="1:16" ht="12.75">
      <c r="A78" t="s">
        <v>48</v>
      </c>
      <c s="34" t="s">
        <v>110</v>
      </c>
      <c s="34" t="s">
        <v>384</v>
      </c>
      <c s="35" t="s">
        <v>4</v>
      </c>
      <c s="6" t="s">
        <v>385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12.75">
      <c r="A81" t="s">
        <v>57</v>
      </c>
      <c r="E81" s="39" t="s">
        <v>4</v>
      </c>
    </row>
    <row r="82" spans="1:16" ht="12.75">
      <c r="A82" t="s">
        <v>48</v>
      </c>
      <c s="34" t="s">
        <v>113</v>
      </c>
      <c s="34" t="s">
        <v>386</v>
      </c>
      <c s="35" t="s">
        <v>4</v>
      </c>
      <c s="6" t="s">
        <v>387</v>
      </c>
      <c s="36" t="s">
        <v>103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12.75">
      <c r="A85" t="s">
        <v>57</v>
      </c>
      <c r="E85" s="39" t="s">
        <v>4</v>
      </c>
    </row>
    <row r="86" spans="1:16" ht="12.75">
      <c r="A86" t="s">
        <v>48</v>
      </c>
      <c s="34" t="s">
        <v>116</v>
      </c>
      <c s="34" t="s">
        <v>290</v>
      </c>
      <c s="35" t="s">
        <v>4</v>
      </c>
      <c s="6" t="s">
        <v>291</v>
      </c>
      <c s="36" t="s">
        <v>103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12.75">
      <c r="A89" t="s">
        <v>57</v>
      </c>
      <c r="E89" s="39" t="s">
        <v>4</v>
      </c>
    </row>
    <row r="90" spans="1:16" ht="12.75">
      <c r="A90" t="s">
        <v>48</v>
      </c>
      <c s="34" t="s">
        <v>119</v>
      </c>
      <c s="34" t="s">
        <v>304</v>
      </c>
      <c s="35" t="s">
        <v>4</v>
      </c>
      <c s="6" t="s">
        <v>305</v>
      </c>
      <c s="36" t="s">
        <v>306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12.75">
      <c r="A93" t="s">
        <v>57</v>
      </c>
      <c r="E93" s="39" t="s">
        <v>4</v>
      </c>
    </row>
    <row r="94" spans="1:16" ht="12.75">
      <c r="A94" t="s">
        <v>48</v>
      </c>
      <c s="34" t="s">
        <v>132</v>
      </c>
      <c s="34" t="s">
        <v>388</v>
      </c>
      <c s="35" t="s">
        <v>4</v>
      </c>
      <c s="6" t="s">
        <v>389</v>
      </c>
      <c s="36" t="s">
        <v>103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(M94*0)/100</f>
      </c>
      <c t="s">
        <v>54</v>
      </c>
    </row>
    <row r="95" spans="1:5" ht="12.75">
      <c r="A95" s="35" t="s">
        <v>55</v>
      </c>
      <c r="E95" s="39" t="s">
        <v>4</v>
      </c>
    </row>
    <row r="96" spans="1:5" ht="12.75">
      <c r="A96" s="35" t="s">
        <v>56</v>
      </c>
      <c r="E96" s="40" t="s">
        <v>4</v>
      </c>
    </row>
    <row r="97" spans="1:5" ht="12.75">
      <c r="A97" t="s">
        <v>57</v>
      </c>
      <c r="E97" s="39" t="s">
        <v>4</v>
      </c>
    </row>
    <row r="98" spans="1:16" ht="12.75">
      <c r="A98" t="s">
        <v>48</v>
      </c>
      <c s="34" t="s">
        <v>133</v>
      </c>
      <c s="34" t="s">
        <v>390</v>
      </c>
      <c s="35" t="s">
        <v>4</v>
      </c>
      <c s="6" t="s">
        <v>391</v>
      </c>
      <c s="36" t="s">
        <v>103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(M98*0)/100</f>
      </c>
      <c t="s">
        <v>54</v>
      </c>
    </row>
    <row r="99" spans="1:5" ht="12.75">
      <c r="A99" s="35" t="s">
        <v>55</v>
      </c>
      <c r="E99" s="39" t="s">
        <v>4</v>
      </c>
    </row>
    <row r="100" spans="1:5" ht="12.75">
      <c r="A100" s="35" t="s">
        <v>56</v>
      </c>
      <c r="E100" s="40" t="s">
        <v>4</v>
      </c>
    </row>
    <row r="101" spans="1:5" ht="12.75">
      <c r="A101" t="s">
        <v>57</v>
      </c>
      <c r="E101" s="39" t="s">
        <v>4</v>
      </c>
    </row>
    <row r="102" spans="1:16" ht="12.75">
      <c r="A102" t="s">
        <v>48</v>
      </c>
      <c s="34" t="s">
        <v>134</v>
      </c>
      <c s="34" t="s">
        <v>392</v>
      </c>
      <c s="35" t="s">
        <v>4</v>
      </c>
      <c s="6" t="s">
        <v>393</v>
      </c>
      <c s="36" t="s">
        <v>103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(M102*0)/100</f>
      </c>
      <c t="s">
        <v>54</v>
      </c>
    </row>
    <row r="103" spans="1:5" ht="12.75">
      <c r="A103" s="35" t="s">
        <v>55</v>
      </c>
      <c r="E103" s="39" t="s">
        <v>4</v>
      </c>
    </row>
    <row r="104" spans="1:5" ht="12.75">
      <c r="A104" s="35" t="s">
        <v>56</v>
      </c>
      <c r="E104" s="40" t="s">
        <v>4</v>
      </c>
    </row>
    <row r="105" spans="1:5" ht="12.75">
      <c r="A105" t="s">
        <v>57</v>
      </c>
      <c r="E105" s="39" t="s">
        <v>4</v>
      </c>
    </row>
    <row r="106" spans="1:16" ht="12.75">
      <c r="A106" t="s">
        <v>48</v>
      </c>
      <c s="34" t="s">
        <v>136</v>
      </c>
      <c s="34" t="s">
        <v>394</v>
      </c>
      <c s="35" t="s">
        <v>4</v>
      </c>
      <c s="6" t="s">
        <v>395</v>
      </c>
      <c s="36" t="s">
        <v>103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(M106*0)/100</f>
      </c>
      <c t="s">
        <v>54</v>
      </c>
    </row>
    <row r="107" spans="1:5" ht="12.75">
      <c r="A107" s="35" t="s">
        <v>55</v>
      </c>
      <c r="E107" s="39" t="s">
        <v>4</v>
      </c>
    </row>
    <row r="108" spans="1:5" ht="12.75">
      <c r="A108" s="35" t="s">
        <v>56</v>
      </c>
      <c r="E108" s="40" t="s">
        <v>4</v>
      </c>
    </row>
    <row r="109" spans="1:5" ht="12.75">
      <c r="A109" t="s">
        <v>57</v>
      </c>
      <c r="E109" s="39" t="s">
        <v>4</v>
      </c>
    </row>
    <row r="110" spans="1:13" ht="12.75">
      <c r="A110" t="s">
        <v>45</v>
      </c>
      <c r="C110" s="31" t="s">
        <v>73</v>
      </c>
      <c r="E110" s="33" t="s">
        <v>396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48</v>
      </c>
      <c s="34" t="s">
        <v>123</v>
      </c>
      <c s="34" t="s">
        <v>304</v>
      </c>
      <c s="35" t="s">
        <v>4</v>
      </c>
      <c s="6" t="s">
        <v>305</v>
      </c>
      <c s="36" t="s">
        <v>306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83</v>
      </c>
      <c>
        <f>(M111*0)/100</f>
      </c>
      <c t="s">
        <v>54</v>
      </c>
    </row>
    <row r="112" spans="1:5" ht="12.75">
      <c r="A112" s="35" t="s">
        <v>55</v>
      </c>
      <c r="E112" s="39" t="s">
        <v>4</v>
      </c>
    </row>
    <row r="113" spans="1:5" ht="12.75">
      <c r="A113" s="35" t="s">
        <v>56</v>
      </c>
      <c r="E113" s="40" t="s">
        <v>397</v>
      </c>
    </row>
    <row r="114" spans="1:5" ht="153">
      <c r="A114" t="s">
        <v>57</v>
      </c>
      <c r="E114" s="39" t="s">
        <v>398</v>
      </c>
    </row>
    <row r="115" spans="1:16" ht="25.5">
      <c r="A115" t="s">
        <v>48</v>
      </c>
      <c s="34" t="s">
        <v>128</v>
      </c>
      <c s="34" t="s">
        <v>399</v>
      </c>
      <c s="35" t="s">
        <v>4</v>
      </c>
      <c s="6" t="s">
        <v>400</v>
      </c>
      <c s="36" t="s">
        <v>103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83</v>
      </c>
      <c>
        <f>(M115*0)/100</f>
      </c>
      <c t="s">
        <v>54</v>
      </c>
    </row>
    <row r="116" spans="1:5" ht="12.75">
      <c r="A116" s="35" t="s">
        <v>55</v>
      </c>
      <c r="E116" s="39" t="s">
        <v>4</v>
      </c>
    </row>
    <row r="117" spans="1:5" ht="12.75">
      <c r="A117" s="35" t="s">
        <v>56</v>
      </c>
      <c r="E117" s="40" t="s">
        <v>4</v>
      </c>
    </row>
    <row r="118" spans="1:5" ht="191.25">
      <c r="A118" t="s">
        <v>57</v>
      </c>
      <c r="E118" s="39" t="s">
        <v>401</v>
      </c>
    </row>
    <row r="119" spans="1:16" ht="12.75">
      <c r="A119" t="s">
        <v>48</v>
      </c>
      <c s="34" t="s">
        <v>129</v>
      </c>
      <c s="34" t="s">
        <v>402</v>
      </c>
      <c s="35" t="s">
        <v>4</v>
      </c>
      <c s="6" t="s">
        <v>403</v>
      </c>
      <c s="36" t="s">
        <v>103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83</v>
      </c>
      <c>
        <f>(M119*0)/100</f>
      </c>
      <c t="s">
        <v>54</v>
      </c>
    </row>
    <row r="120" spans="1:5" ht="12.75">
      <c r="A120" s="35" t="s">
        <v>55</v>
      </c>
      <c r="E120" s="39" t="s">
        <v>4</v>
      </c>
    </row>
    <row r="121" spans="1:5" ht="12.75">
      <c r="A121" s="35" t="s">
        <v>56</v>
      </c>
      <c r="E121" s="40" t="s">
        <v>4</v>
      </c>
    </row>
    <row r="122" spans="1:5" ht="191.25">
      <c r="A122" t="s">
        <v>57</v>
      </c>
      <c r="E122" s="39" t="s">
        <v>401</v>
      </c>
    </row>
    <row r="123" spans="1:16" ht="12.75">
      <c r="A123" t="s">
        <v>48</v>
      </c>
      <c s="34" t="s">
        <v>130</v>
      </c>
      <c s="34" t="s">
        <v>404</v>
      </c>
      <c s="35" t="s">
        <v>4</v>
      </c>
      <c s="6" t="s">
        <v>405</v>
      </c>
      <c s="36" t="s">
        <v>103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83</v>
      </c>
      <c>
        <f>(M123*0)/100</f>
      </c>
      <c t="s">
        <v>54</v>
      </c>
    </row>
    <row r="124" spans="1:5" ht="12.75">
      <c r="A124" s="35" t="s">
        <v>55</v>
      </c>
      <c r="E124" s="39" t="s">
        <v>4</v>
      </c>
    </row>
    <row r="125" spans="1:5" ht="12.75">
      <c r="A125" s="35" t="s">
        <v>56</v>
      </c>
      <c r="E125" s="40" t="s">
        <v>4</v>
      </c>
    </row>
    <row r="126" spans="1:5" ht="12.75">
      <c r="A126" t="s">
        <v>57</v>
      </c>
      <c r="E126" s="39" t="s">
        <v>54</v>
      </c>
    </row>
    <row r="127" spans="1:16" ht="12.75">
      <c r="A127" t="s">
        <v>48</v>
      </c>
      <c s="34" t="s">
        <v>131</v>
      </c>
      <c s="34" t="s">
        <v>406</v>
      </c>
      <c s="35" t="s">
        <v>4</v>
      </c>
      <c s="6" t="s">
        <v>407</v>
      </c>
      <c s="36" t="s">
        <v>103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83</v>
      </c>
      <c>
        <f>(M127*0)/100</f>
      </c>
      <c t="s">
        <v>54</v>
      </c>
    </row>
    <row r="128" spans="1:5" ht="12.75">
      <c r="A128" s="35" t="s">
        <v>55</v>
      </c>
      <c r="E128" s="39" t="s">
        <v>4</v>
      </c>
    </row>
    <row r="129" spans="1:5" ht="12.75">
      <c r="A129" s="35" t="s">
        <v>56</v>
      </c>
      <c r="E129" s="40" t="s">
        <v>4</v>
      </c>
    </row>
    <row r="130" spans="1:5" ht="12.75">
      <c r="A130" t="s">
        <v>57</v>
      </c>
      <c r="E130" s="39" t="s">
        <v>54</v>
      </c>
    </row>
    <row r="131" spans="1:16" ht="12.75">
      <c r="A131" t="s">
        <v>48</v>
      </c>
      <c s="34" t="s">
        <v>137</v>
      </c>
      <c s="34" t="s">
        <v>392</v>
      </c>
      <c s="35" t="s">
        <v>4</v>
      </c>
      <c s="6" t="s">
        <v>393</v>
      </c>
      <c s="36" t="s">
        <v>103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83</v>
      </c>
      <c>
        <f>(M131*0)/100</f>
      </c>
      <c t="s">
        <v>54</v>
      </c>
    </row>
    <row r="132" spans="1:5" ht="12.75">
      <c r="A132" s="35" t="s">
        <v>55</v>
      </c>
      <c r="E132" s="39" t="s">
        <v>4</v>
      </c>
    </row>
    <row r="133" spans="1:5" ht="12.75">
      <c r="A133" s="35" t="s">
        <v>56</v>
      </c>
      <c r="E133" s="40" t="s">
        <v>408</v>
      </c>
    </row>
    <row r="134" spans="1:5" ht="140.25">
      <c r="A134" t="s">
        <v>57</v>
      </c>
      <c r="E134" s="39" t="s">
        <v>409</v>
      </c>
    </row>
    <row r="135" spans="1:16" ht="12.75">
      <c r="A135" t="s">
        <v>48</v>
      </c>
      <c s="34" t="s">
        <v>139</v>
      </c>
      <c s="34" t="s">
        <v>410</v>
      </c>
      <c s="35" t="s">
        <v>4</v>
      </c>
      <c s="6" t="s">
        <v>411</v>
      </c>
      <c s="36" t="s">
        <v>103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83</v>
      </c>
      <c>
        <f>(M135*0)/100</f>
      </c>
      <c t="s">
        <v>54</v>
      </c>
    </row>
    <row r="136" spans="1:5" ht="12.75">
      <c r="A136" s="35" t="s">
        <v>55</v>
      </c>
      <c r="E136" s="39" t="s">
        <v>4</v>
      </c>
    </row>
    <row r="137" spans="1:5" ht="12.75">
      <c r="A137" s="35" t="s">
        <v>56</v>
      </c>
      <c r="E137" s="40" t="s">
        <v>4</v>
      </c>
    </row>
    <row r="138" spans="1:5" ht="102">
      <c r="A138" t="s">
        <v>57</v>
      </c>
      <c r="E138" s="39" t="s">
        <v>412</v>
      </c>
    </row>
    <row r="139" spans="1:16" ht="12.75">
      <c r="A139" t="s">
        <v>48</v>
      </c>
      <c s="34" t="s">
        <v>140</v>
      </c>
      <c s="34" t="s">
        <v>413</v>
      </c>
      <c s="35" t="s">
        <v>4</v>
      </c>
      <c s="6" t="s">
        <v>414</v>
      </c>
      <c s="36" t="s">
        <v>122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83</v>
      </c>
      <c>
        <f>(M139*0)/100</f>
      </c>
      <c t="s">
        <v>54</v>
      </c>
    </row>
    <row r="140" spans="1:5" ht="12.75">
      <c r="A140" s="35" t="s">
        <v>55</v>
      </c>
      <c r="E140" s="39" t="s">
        <v>4</v>
      </c>
    </row>
    <row r="141" spans="1:5" ht="12.75">
      <c r="A141" s="35" t="s">
        <v>56</v>
      </c>
      <c r="E141" s="40" t="s">
        <v>4</v>
      </c>
    </row>
    <row r="142" spans="1:5" ht="63.75">
      <c r="A142" t="s">
        <v>57</v>
      </c>
      <c r="E142" s="39" t="s">
        <v>415</v>
      </c>
    </row>
    <row r="143" spans="1:16" ht="25.5">
      <c r="A143" t="s">
        <v>48</v>
      </c>
      <c s="34" t="s">
        <v>141</v>
      </c>
      <c s="34" t="s">
        <v>416</v>
      </c>
      <c s="35" t="s">
        <v>4</v>
      </c>
      <c s="6" t="s">
        <v>417</v>
      </c>
      <c s="36" t="s">
        <v>103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83</v>
      </c>
      <c>
        <f>(M143*0)/100</f>
      </c>
      <c t="s">
        <v>54</v>
      </c>
    </row>
    <row r="144" spans="1:5" ht="12.75">
      <c r="A144" s="35" t="s">
        <v>55</v>
      </c>
      <c r="E144" s="39" t="s">
        <v>4</v>
      </c>
    </row>
    <row r="145" spans="1:5" ht="12.75">
      <c r="A145" s="35" t="s">
        <v>56</v>
      </c>
      <c r="E145" s="40" t="s">
        <v>4</v>
      </c>
    </row>
    <row r="146" spans="1:5" ht="165.75">
      <c r="A146" t="s">
        <v>57</v>
      </c>
      <c r="E146" s="39" t="s">
        <v>418</v>
      </c>
    </row>
    <row r="147" spans="1:16" ht="12.75">
      <c r="A147" t="s">
        <v>48</v>
      </c>
      <c s="34" t="s">
        <v>143</v>
      </c>
      <c s="34" t="s">
        <v>419</v>
      </c>
      <c s="35" t="s">
        <v>4</v>
      </c>
      <c s="6" t="s">
        <v>420</v>
      </c>
      <c s="36" t="s">
        <v>328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83</v>
      </c>
      <c>
        <f>(M147*0)/100</f>
      </c>
      <c t="s">
        <v>54</v>
      </c>
    </row>
    <row r="148" spans="1:5" ht="12.75">
      <c r="A148" s="35" t="s">
        <v>55</v>
      </c>
      <c r="E148" s="39" t="s">
        <v>4</v>
      </c>
    </row>
    <row r="149" spans="1:5" ht="12.75">
      <c r="A149" s="35" t="s">
        <v>56</v>
      </c>
      <c r="E149" s="40" t="s">
        <v>4</v>
      </c>
    </row>
    <row r="150" spans="1:5" ht="140.25">
      <c r="A150" t="s">
        <v>57</v>
      </c>
      <c r="E150" s="39" t="s">
        <v>421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422</v>
      </c>
      <c s="41">
        <f>Rekapitulace!C18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422</v>
      </c>
      <c r="E4" s="26" t="s">
        <v>423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426</v>
      </c>
      <c r="E8" s="30" t="s">
        <v>425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73</v>
      </c>
      <c r="E9" s="33" t="s">
        <v>396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48</v>
      </c>
      <c s="34" t="s">
        <v>49</v>
      </c>
      <c s="34" t="s">
        <v>427</v>
      </c>
      <c s="35" t="s">
        <v>4</v>
      </c>
      <c s="6" t="s">
        <v>428</v>
      </c>
      <c s="36" t="s">
        <v>122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12.75">
      <c r="A12" s="35" t="s">
        <v>56</v>
      </c>
      <c r="E12" s="40" t="s">
        <v>429</v>
      </c>
    </row>
    <row r="13" spans="1:5" ht="153">
      <c r="A13" t="s">
        <v>57</v>
      </c>
      <c r="E13" s="39" t="s">
        <v>430</v>
      </c>
    </row>
    <row r="14" spans="1:16" ht="12.75">
      <c r="A14" t="s">
        <v>48</v>
      </c>
      <c s="34" t="s">
        <v>26</v>
      </c>
      <c s="34" t="s">
        <v>431</v>
      </c>
      <c s="35" t="s">
        <v>4</v>
      </c>
      <c s="6" t="s">
        <v>432</v>
      </c>
      <c s="36" t="s">
        <v>62</v>
      </c>
      <c s="37">
        <v>360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12.75">
      <c r="A16" s="35" t="s">
        <v>56</v>
      </c>
      <c r="E16" s="40" t="s">
        <v>433</v>
      </c>
    </row>
    <row r="17" spans="1:5" ht="38.25">
      <c r="A17" t="s">
        <v>57</v>
      </c>
      <c r="E17" s="39" t="s">
        <v>434</v>
      </c>
    </row>
    <row r="18" spans="1:16" ht="12.75">
      <c r="A18" t="s">
        <v>48</v>
      </c>
      <c s="34" t="s">
        <v>25</v>
      </c>
      <c s="34" t="s">
        <v>435</v>
      </c>
      <c s="35" t="s">
        <v>4</v>
      </c>
      <c s="6" t="s">
        <v>436</v>
      </c>
      <c s="36" t="s">
        <v>103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12.75">
      <c r="A20" s="35" t="s">
        <v>56</v>
      </c>
      <c r="E20" s="40" t="s">
        <v>437</v>
      </c>
    </row>
    <row r="21" spans="1:5" ht="127.5">
      <c r="A21" t="s">
        <v>57</v>
      </c>
      <c r="E21" s="39" t="s">
        <v>438</v>
      </c>
    </row>
    <row r="22" spans="1:16" ht="12.75">
      <c r="A22" t="s">
        <v>48</v>
      </c>
      <c s="34" t="s">
        <v>63</v>
      </c>
      <c s="34" t="s">
        <v>439</v>
      </c>
      <c s="35" t="s">
        <v>4</v>
      </c>
      <c s="6" t="s">
        <v>440</v>
      </c>
      <c s="36" t="s">
        <v>103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12.75">
      <c r="A24" s="35" t="s">
        <v>56</v>
      </c>
      <c r="E24" s="40" t="s">
        <v>437</v>
      </c>
    </row>
    <row r="25" spans="1:5" ht="63.75">
      <c r="A25" t="s">
        <v>57</v>
      </c>
      <c r="E25" s="39" t="s">
        <v>441</v>
      </c>
    </row>
    <row r="26" spans="1:16" ht="12.75">
      <c r="A26" t="s">
        <v>48</v>
      </c>
      <c s="34" t="s">
        <v>67</v>
      </c>
      <c s="34" t="s">
        <v>442</v>
      </c>
      <c s="35" t="s">
        <v>4</v>
      </c>
      <c s="6" t="s">
        <v>443</v>
      </c>
      <c s="36" t="s">
        <v>103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83</v>
      </c>
      <c>
        <f>(M26*0)/100</f>
      </c>
      <c t="s">
        <v>54</v>
      </c>
    </row>
    <row r="27" spans="1:5" ht="12.75">
      <c r="A27" s="35" t="s">
        <v>55</v>
      </c>
      <c r="E27" s="39" t="s">
        <v>4</v>
      </c>
    </row>
    <row r="28" spans="1:5" ht="12.75">
      <c r="A28" s="35" t="s">
        <v>56</v>
      </c>
      <c r="E28" s="40" t="s">
        <v>4</v>
      </c>
    </row>
    <row r="29" spans="1:5" ht="114.75">
      <c r="A29" t="s">
        <v>57</v>
      </c>
      <c r="E29" s="39" t="s">
        <v>444</v>
      </c>
    </row>
    <row r="30" spans="1:16" ht="12.75">
      <c r="A30" t="s">
        <v>48</v>
      </c>
      <c s="34" t="s">
        <v>70</v>
      </c>
      <c s="34" t="s">
        <v>445</v>
      </c>
      <c s="35" t="s">
        <v>4</v>
      </c>
      <c s="6" t="s">
        <v>446</v>
      </c>
      <c s="36" t="s">
        <v>103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83</v>
      </c>
      <c>
        <f>(M30*0)/100</f>
      </c>
      <c t="s">
        <v>54</v>
      </c>
    </row>
    <row r="31" spans="1:5" ht="12.75">
      <c r="A31" s="35" t="s">
        <v>55</v>
      </c>
      <c r="E31" s="39" t="s">
        <v>4</v>
      </c>
    </row>
    <row r="32" spans="1:5" ht="12.75">
      <c r="A32" s="35" t="s">
        <v>56</v>
      </c>
      <c r="E32" s="40" t="s">
        <v>4</v>
      </c>
    </row>
    <row r="33" spans="1:5" ht="114.75">
      <c r="A33" t="s">
        <v>57</v>
      </c>
      <c r="E33" s="39" t="s">
        <v>447</v>
      </c>
    </row>
    <row r="34" spans="1:16" ht="12.75">
      <c r="A34" t="s">
        <v>48</v>
      </c>
      <c s="34" t="s">
        <v>73</v>
      </c>
      <c s="34" t="s">
        <v>448</v>
      </c>
      <c s="35" t="s">
        <v>4</v>
      </c>
      <c s="6" t="s">
        <v>449</v>
      </c>
      <c s="36" t="s">
        <v>103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83</v>
      </c>
      <c>
        <f>(M34*0)/100</f>
      </c>
      <c t="s">
        <v>54</v>
      </c>
    </row>
    <row r="35" spans="1:5" ht="12.75">
      <c r="A35" s="35" t="s">
        <v>55</v>
      </c>
      <c r="E35" s="39" t="s">
        <v>4</v>
      </c>
    </row>
    <row r="36" spans="1:5" ht="12.75">
      <c r="A36" s="35" t="s">
        <v>56</v>
      </c>
      <c r="E36" s="40" t="s">
        <v>4</v>
      </c>
    </row>
    <row r="37" spans="1:5" ht="76.5">
      <c r="A37" t="s">
        <v>57</v>
      </c>
      <c r="E37" s="39" t="s">
        <v>450</v>
      </c>
    </row>
    <row r="38" spans="1:16" ht="25.5">
      <c r="A38" t="s">
        <v>48</v>
      </c>
      <c s="34" t="s">
        <v>76</v>
      </c>
      <c s="34" t="s">
        <v>416</v>
      </c>
      <c s="35" t="s">
        <v>4</v>
      </c>
      <c s="6" t="s">
        <v>417</v>
      </c>
      <c s="36" t="s">
        <v>103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83</v>
      </c>
      <c>
        <f>(M38*0)/100</f>
      </c>
      <c t="s">
        <v>54</v>
      </c>
    </row>
    <row r="39" spans="1:5" ht="12.75">
      <c r="A39" s="35" t="s">
        <v>55</v>
      </c>
      <c r="E39" s="39" t="s">
        <v>4</v>
      </c>
    </row>
    <row r="40" spans="1:5" ht="12.75">
      <c r="A40" s="35" t="s">
        <v>56</v>
      </c>
      <c r="E40" s="40" t="s">
        <v>437</v>
      </c>
    </row>
    <row r="41" spans="1:5" ht="165.75">
      <c r="A41" t="s">
        <v>57</v>
      </c>
      <c r="E41" s="39" t="s">
        <v>418</v>
      </c>
    </row>
    <row r="42" spans="1:16" ht="12.75">
      <c r="A42" t="s">
        <v>48</v>
      </c>
      <c s="34" t="s">
        <v>80</v>
      </c>
      <c s="34" t="s">
        <v>451</v>
      </c>
      <c s="35" t="s">
        <v>4</v>
      </c>
      <c s="6" t="s">
        <v>452</v>
      </c>
      <c s="36" t="s">
        <v>122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83</v>
      </c>
      <c>
        <f>(M42*0)/100</f>
      </c>
      <c t="s">
        <v>54</v>
      </c>
    </row>
    <row r="43" spans="1:5" ht="12.75">
      <c r="A43" s="35" t="s">
        <v>55</v>
      </c>
      <c r="E43" s="39" t="s">
        <v>4</v>
      </c>
    </row>
    <row r="44" spans="1:5" ht="12.75">
      <c r="A44" s="35" t="s">
        <v>56</v>
      </c>
      <c r="E44" s="40" t="s">
        <v>4</v>
      </c>
    </row>
    <row r="45" spans="1:5" ht="89.25">
      <c r="A45" t="s">
        <v>57</v>
      </c>
      <c r="E45" s="39" t="s">
        <v>453</v>
      </c>
    </row>
    <row r="46" spans="1:16" ht="12.75">
      <c r="A46" t="s">
        <v>48</v>
      </c>
      <c s="34" t="s">
        <v>85</v>
      </c>
      <c s="34" t="s">
        <v>454</v>
      </c>
      <c s="35" t="s">
        <v>4</v>
      </c>
      <c s="6" t="s">
        <v>455</v>
      </c>
      <c s="36" t="s">
        <v>122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83</v>
      </c>
      <c>
        <f>(M46*0)/100</f>
      </c>
      <c t="s">
        <v>54</v>
      </c>
    </row>
    <row r="47" spans="1:5" ht="12.75">
      <c r="A47" s="35" t="s">
        <v>55</v>
      </c>
      <c r="E47" s="39" t="s">
        <v>4</v>
      </c>
    </row>
    <row r="48" spans="1:5" ht="12.75">
      <c r="A48" s="35" t="s">
        <v>56</v>
      </c>
      <c r="E48" s="40" t="s">
        <v>4</v>
      </c>
    </row>
    <row r="49" spans="1:5" ht="89.25">
      <c r="A49" t="s">
        <v>57</v>
      </c>
      <c r="E49" s="39" t="s">
        <v>456</v>
      </c>
    </row>
    <row r="50" spans="1:16" ht="12.75">
      <c r="A50" t="s">
        <v>48</v>
      </c>
      <c s="34" t="s">
        <v>88</v>
      </c>
      <c s="34" t="s">
        <v>457</v>
      </c>
      <c s="35" t="s">
        <v>4</v>
      </c>
      <c s="6" t="s">
        <v>458</v>
      </c>
      <c s="36" t="s">
        <v>122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83</v>
      </c>
      <c>
        <f>(M50*0)/100</f>
      </c>
      <c t="s">
        <v>54</v>
      </c>
    </row>
    <row r="51" spans="1:5" ht="12.75">
      <c r="A51" s="35" t="s">
        <v>55</v>
      </c>
      <c r="E51" s="39" t="s">
        <v>4</v>
      </c>
    </row>
    <row r="52" spans="1:5" ht="12.75">
      <c r="A52" s="35" t="s">
        <v>56</v>
      </c>
      <c r="E52" s="40" t="s">
        <v>4</v>
      </c>
    </row>
    <row r="53" spans="1:5" ht="89.25">
      <c r="A53" t="s">
        <v>57</v>
      </c>
      <c r="E53" s="39" t="s">
        <v>459</v>
      </c>
    </row>
    <row r="54" spans="1:16" ht="12.75">
      <c r="A54" t="s">
        <v>48</v>
      </c>
      <c s="34" t="s">
        <v>91</v>
      </c>
      <c s="34" t="s">
        <v>460</v>
      </c>
      <c s="35" t="s">
        <v>4</v>
      </c>
      <c s="6" t="s">
        <v>461</v>
      </c>
      <c s="36" t="s">
        <v>103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83</v>
      </c>
      <c>
        <f>(M54*0)/100</f>
      </c>
      <c t="s">
        <v>54</v>
      </c>
    </row>
    <row r="55" spans="1:5" ht="12.75">
      <c r="A55" s="35" t="s">
        <v>55</v>
      </c>
      <c r="E55" s="39" t="s">
        <v>4</v>
      </c>
    </row>
    <row r="56" spans="1:5" ht="12.75">
      <c r="A56" s="35" t="s">
        <v>56</v>
      </c>
      <c r="E56" s="40" t="s">
        <v>4</v>
      </c>
    </row>
    <row r="57" spans="1:5" ht="140.25">
      <c r="A57" t="s">
        <v>57</v>
      </c>
      <c r="E57" s="39" t="s">
        <v>462</v>
      </c>
    </row>
    <row r="58" spans="1:16" ht="12.75">
      <c r="A58" t="s">
        <v>48</v>
      </c>
      <c s="34" t="s">
        <v>94</v>
      </c>
      <c s="34" t="s">
        <v>463</v>
      </c>
      <c s="35" t="s">
        <v>4</v>
      </c>
      <c s="6" t="s">
        <v>464</v>
      </c>
      <c s="36" t="s">
        <v>103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83</v>
      </c>
      <c>
        <f>(M58*0)/100</f>
      </c>
      <c t="s">
        <v>54</v>
      </c>
    </row>
    <row r="59" spans="1:5" ht="12.75">
      <c r="A59" s="35" t="s">
        <v>55</v>
      </c>
      <c r="E59" s="39" t="s">
        <v>4</v>
      </c>
    </row>
    <row r="60" spans="1:5" ht="12.75">
      <c r="A60" s="35" t="s">
        <v>56</v>
      </c>
      <c r="E60" s="40" t="s">
        <v>4</v>
      </c>
    </row>
    <row r="61" spans="1:5" ht="153">
      <c r="A61" t="s">
        <v>57</v>
      </c>
      <c r="E61" s="39" t="s">
        <v>465</v>
      </c>
    </row>
    <row r="62" spans="1:16" ht="12.75">
      <c r="A62" t="s">
        <v>48</v>
      </c>
      <c s="34" t="s">
        <v>96</v>
      </c>
      <c s="34" t="s">
        <v>466</v>
      </c>
      <c s="35" t="s">
        <v>4</v>
      </c>
      <c s="6" t="s">
        <v>467</v>
      </c>
      <c s="36" t="s">
        <v>103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83</v>
      </c>
      <c>
        <f>(M62*0)/100</f>
      </c>
      <c t="s">
        <v>54</v>
      </c>
    </row>
    <row r="63" spans="1:5" ht="12.75">
      <c r="A63" s="35" t="s">
        <v>55</v>
      </c>
      <c r="E63" s="39" t="s">
        <v>4</v>
      </c>
    </row>
    <row r="64" spans="1:5" ht="12.75">
      <c r="A64" s="35" t="s">
        <v>56</v>
      </c>
      <c r="E64" s="40" t="s">
        <v>4</v>
      </c>
    </row>
    <row r="65" spans="1:5" ht="153">
      <c r="A65" t="s">
        <v>57</v>
      </c>
      <c r="E65" s="39" t="s">
        <v>468</v>
      </c>
    </row>
    <row r="66" spans="1:16" ht="12.75">
      <c r="A66" t="s">
        <v>48</v>
      </c>
      <c s="34" t="s">
        <v>100</v>
      </c>
      <c s="34" t="s">
        <v>469</v>
      </c>
      <c s="35" t="s">
        <v>4</v>
      </c>
      <c s="6" t="s">
        <v>470</v>
      </c>
      <c s="36" t="s">
        <v>103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83</v>
      </c>
      <c>
        <f>(M66*0)/100</f>
      </c>
      <c t="s">
        <v>54</v>
      </c>
    </row>
    <row r="67" spans="1:5" ht="12.75">
      <c r="A67" s="35" t="s">
        <v>55</v>
      </c>
      <c r="E67" s="39" t="s">
        <v>4</v>
      </c>
    </row>
    <row r="68" spans="1:5" ht="12.75">
      <c r="A68" s="35" t="s">
        <v>56</v>
      </c>
      <c r="E68" s="40" t="s">
        <v>4</v>
      </c>
    </row>
    <row r="69" spans="1:5" ht="102">
      <c r="A69" t="s">
        <v>57</v>
      </c>
      <c r="E69" s="39" t="s">
        <v>471</v>
      </c>
    </row>
    <row r="70" spans="1:16" ht="12.75">
      <c r="A70" t="s">
        <v>48</v>
      </c>
      <c s="34" t="s">
        <v>104</v>
      </c>
      <c s="34" t="s">
        <v>472</v>
      </c>
      <c s="35" t="s">
        <v>4</v>
      </c>
      <c s="6" t="s">
        <v>473</v>
      </c>
      <c s="36" t="s">
        <v>103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83</v>
      </c>
      <c>
        <f>(M70*0)/100</f>
      </c>
      <c t="s">
        <v>54</v>
      </c>
    </row>
    <row r="71" spans="1:5" ht="12.75">
      <c r="A71" s="35" t="s">
        <v>55</v>
      </c>
      <c r="E71" s="39" t="s">
        <v>4</v>
      </c>
    </row>
    <row r="72" spans="1:5" ht="12.75">
      <c r="A72" s="35" t="s">
        <v>56</v>
      </c>
      <c r="E72" s="40" t="s">
        <v>4</v>
      </c>
    </row>
    <row r="73" spans="1:5" ht="140.25">
      <c r="A73" t="s">
        <v>57</v>
      </c>
      <c r="E73" s="39" t="s">
        <v>474</v>
      </c>
    </row>
    <row r="74" spans="1:16" ht="12.75">
      <c r="A74" t="s">
        <v>48</v>
      </c>
      <c s="34" t="s">
        <v>107</v>
      </c>
      <c s="34" t="s">
        <v>475</v>
      </c>
      <c s="35" t="s">
        <v>4</v>
      </c>
      <c s="6" t="s">
        <v>476</v>
      </c>
      <c s="36" t="s">
        <v>103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83</v>
      </c>
      <c>
        <f>(M74*0)/100</f>
      </c>
      <c t="s">
        <v>54</v>
      </c>
    </row>
    <row r="75" spans="1:5" ht="12.75">
      <c r="A75" s="35" t="s">
        <v>55</v>
      </c>
      <c r="E75" s="39" t="s">
        <v>4</v>
      </c>
    </row>
    <row r="76" spans="1:5" ht="12.75">
      <c r="A76" s="35" t="s">
        <v>56</v>
      </c>
      <c r="E76" s="40" t="s">
        <v>4</v>
      </c>
    </row>
    <row r="77" spans="1:5" ht="140.25">
      <c r="A77" t="s">
        <v>57</v>
      </c>
      <c r="E77" s="39" t="s">
        <v>477</v>
      </c>
    </row>
    <row r="78" spans="1:16" ht="12.75">
      <c r="A78" t="s">
        <v>48</v>
      </c>
      <c s="34" t="s">
        <v>110</v>
      </c>
      <c s="34" t="s">
        <v>478</v>
      </c>
      <c s="35" t="s">
        <v>4</v>
      </c>
      <c s="6" t="s">
        <v>479</v>
      </c>
      <c s="36" t="s">
        <v>103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83</v>
      </c>
      <c>
        <f>(M78*0)/100</f>
      </c>
      <c t="s">
        <v>54</v>
      </c>
    </row>
    <row r="79" spans="1:5" ht="12.75">
      <c r="A79" s="35" t="s">
        <v>55</v>
      </c>
      <c r="E79" s="39" t="s">
        <v>4</v>
      </c>
    </row>
    <row r="80" spans="1:5" ht="12.75">
      <c r="A80" s="35" t="s">
        <v>56</v>
      </c>
      <c r="E80" s="40" t="s">
        <v>4</v>
      </c>
    </row>
    <row r="81" spans="1:5" ht="114.75">
      <c r="A81" t="s">
        <v>57</v>
      </c>
      <c r="E81" s="39" t="s">
        <v>480</v>
      </c>
    </row>
    <row r="82" spans="1:16" ht="12.75">
      <c r="A82" t="s">
        <v>48</v>
      </c>
      <c s="34" t="s">
        <v>113</v>
      </c>
      <c s="34" t="s">
        <v>481</v>
      </c>
      <c s="35" t="s">
        <v>4</v>
      </c>
      <c s="6" t="s">
        <v>482</v>
      </c>
      <c s="36" t="s">
        <v>103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83</v>
      </c>
      <c>
        <f>(M82*0)/100</f>
      </c>
      <c t="s">
        <v>54</v>
      </c>
    </row>
    <row r="83" spans="1:5" ht="12.75">
      <c r="A83" s="35" t="s">
        <v>55</v>
      </c>
      <c r="E83" s="39" t="s">
        <v>4</v>
      </c>
    </row>
    <row r="84" spans="1:5" ht="12.75">
      <c r="A84" s="35" t="s">
        <v>56</v>
      </c>
      <c r="E84" s="40" t="s">
        <v>4</v>
      </c>
    </row>
    <row r="85" spans="1:5" ht="127.5">
      <c r="A85" t="s">
        <v>57</v>
      </c>
      <c r="E85" s="39" t="s">
        <v>483</v>
      </c>
    </row>
    <row r="86" spans="1:16" ht="12.75">
      <c r="A86" t="s">
        <v>48</v>
      </c>
      <c s="34" t="s">
        <v>116</v>
      </c>
      <c s="34" t="s">
        <v>484</v>
      </c>
      <c s="35" t="s">
        <v>4</v>
      </c>
      <c s="6" t="s">
        <v>485</v>
      </c>
      <c s="36" t="s">
        <v>122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83</v>
      </c>
      <c>
        <f>(M86*0)/100</f>
      </c>
      <c t="s">
        <v>54</v>
      </c>
    </row>
    <row r="87" spans="1:5" ht="12.75">
      <c r="A87" s="35" t="s">
        <v>55</v>
      </c>
      <c r="E87" s="39" t="s">
        <v>4</v>
      </c>
    </row>
    <row r="88" spans="1:5" ht="12.75">
      <c r="A88" s="35" t="s">
        <v>56</v>
      </c>
      <c r="E88" s="40" t="s">
        <v>4</v>
      </c>
    </row>
    <row r="89" spans="1:5" ht="102">
      <c r="A89" t="s">
        <v>57</v>
      </c>
      <c r="E89" s="39" t="s">
        <v>486</v>
      </c>
    </row>
    <row r="90" spans="1:16" ht="12.75">
      <c r="A90" t="s">
        <v>48</v>
      </c>
      <c s="34" t="s">
        <v>119</v>
      </c>
      <c s="34" t="s">
        <v>487</v>
      </c>
      <c s="35" t="s">
        <v>4</v>
      </c>
      <c s="6" t="s">
        <v>488</v>
      </c>
      <c s="36" t="s">
        <v>103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83</v>
      </c>
      <c>
        <f>(M90*0)/100</f>
      </c>
      <c t="s">
        <v>54</v>
      </c>
    </row>
    <row r="91" spans="1:5" ht="12.75">
      <c r="A91" s="35" t="s">
        <v>55</v>
      </c>
      <c r="E91" s="39" t="s">
        <v>4</v>
      </c>
    </row>
    <row r="92" spans="1:5" ht="12.75">
      <c r="A92" s="35" t="s">
        <v>56</v>
      </c>
      <c r="E92" s="40" t="s">
        <v>4</v>
      </c>
    </row>
    <row r="93" spans="1:5" ht="63.75">
      <c r="A93" t="s">
        <v>57</v>
      </c>
      <c r="E93" s="39" t="s">
        <v>489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490</v>
      </c>
      <c s="41">
        <f>Rekapitulace!C20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490</v>
      </c>
      <c r="E4" s="26" t="s">
        <v>491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494</v>
      </c>
      <c r="E8" s="30" t="s">
        <v>493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495</v>
      </c>
      <c r="E9" s="33" t="s">
        <v>496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497</v>
      </c>
      <c s="35" t="s">
        <v>4</v>
      </c>
      <c s="6" t="s">
        <v>498</v>
      </c>
      <c s="36" t="s">
        <v>122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54</v>
      </c>
    </row>
    <row r="11" spans="1:5" ht="12.75">
      <c r="A11" s="35" t="s">
        <v>55</v>
      </c>
      <c r="E11" s="39" t="s">
        <v>4</v>
      </c>
    </row>
    <row r="12" spans="1:5" ht="25.5">
      <c r="A12" s="35" t="s">
        <v>56</v>
      </c>
      <c r="E12" s="40" t="s">
        <v>499</v>
      </c>
    </row>
    <row r="13" spans="1:5" ht="12.75">
      <c r="A13" t="s">
        <v>57</v>
      </c>
      <c r="E13" s="39" t="s">
        <v>4</v>
      </c>
    </row>
    <row r="14" spans="1:16" ht="12.75">
      <c r="A14" t="s">
        <v>48</v>
      </c>
      <c s="34" t="s">
        <v>26</v>
      </c>
      <c s="34" t="s">
        <v>500</v>
      </c>
      <c s="35" t="s">
        <v>4</v>
      </c>
      <c s="6" t="s">
        <v>501</v>
      </c>
      <c s="36" t="s">
        <v>122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(M14*0)/100</f>
      </c>
      <c t="s">
        <v>54</v>
      </c>
    </row>
    <row r="15" spans="1:5" ht="12.75">
      <c r="A15" s="35" t="s">
        <v>55</v>
      </c>
      <c r="E15" s="39" t="s">
        <v>4</v>
      </c>
    </row>
    <row r="16" spans="1:5" ht="25.5">
      <c r="A16" s="35" t="s">
        <v>56</v>
      </c>
      <c r="E16" s="40" t="s">
        <v>502</v>
      </c>
    </row>
    <row r="17" spans="1:5" ht="12.75">
      <c r="A17" t="s">
        <v>57</v>
      </c>
      <c r="E17" s="39" t="s">
        <v>4</v>
      </c>
    </row>
    <row r="18" spans="1:16" ht="12.75">
      <c r="A18" t="s">
        <v>48</v>
      </c>
      <c s="34" t="s">
        <v>25</v>
      </c>
      <c s="34" t="s">
        <v>503</v>
      </c>
      <c s="35" t="s">
        <v>4</v>
      </c>
      <c s="6" t="s">
        <v>504</v>
      </c>
      <c s="36" t="s">
        <v>122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(M18*0)/100</f>
      </c>
      <c t="s">
        <v>54</v>
      </c>
    </row>
    <row r="19" spans="1:5" ht="12.75">
      <c r="A19" s="35" t="s">
        <v>55</v>
      </c>
      <c r="E19" s="39" t="s">
        <v>4</v>
      </c>
    </row>
    <row r="20" spans="1:5" ht="25.5">
      <c r="A20" s="35" t="s">
        <v>56</v>
      </c>
      <c r="E20" s="40" t="s">
        <v>505</v>
      </c>
    </row>
    <row r="21" spans="1:5" ht="12.75">
      <c r="A21" t="s">
        <v>57</v>
      </c>
      <c r="E21" s="39" t="s">
        <v>4</v>
      </c>
    </row>
    <row r="22" spans="1:16" ht="12.75">
      <c r="A22" t="s">
        <v>48</v>
      </c>
      <c s="34" t="s">
        <v>63</v>
      </c>
      <c s="34" t="s">
        <v>506</v>
      </c>
      <c s="35" t="s">
        <v>4</v>
      </c>
      <c s="6" t="s">
        <v>507</v>
      </c>
      <c s="36" t="s">
        <v>122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(M22*0)/100</f>
      </c>
      <c t="s">
        <v>54</v>
      </c>
    </row>
    <row r="23" spans="1:5" ht="12.75">
      <c r="A23" s="35" t="s">
        <v>55</v>
      </c>
      <c r="E23" s="39" t="s">
        <v>4</v>
      </c>
    </row>
    <row r="24" spans="1:5" ht="25.5">
      <c r="A24" s="35" t="s">
        <v>56</v>
      </c>
      <c r="E24" s="40" t="s">
        <v>508</v>
      </c>
    </row>
    <row r="25" spans="1:5" ht="12.75">
      <c r="A25" t="s">
        <v>57</v>
      </c>
      <c r="E25" s="39" t="s">
        <v>4</v>
      </c>
    </row>
    <row r="26" spans="1:13" ht="12.75">
      <c r="A26" t="s">
        <v>45</v>
      </c>
      <c r="C26" s="31" t="s">
        <v>509</v>
      </c>
      <c r="E26" s="33" t="s">
        <v>510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67</v>
      </c>
      <c s="34" t="s">
        <v>511</v>
      </c>
      <c s="35" t="s">
        <v>4</v>
      </c>
      <c s="6" t="s">
        <v>512</v>
      </c>
      <c s="36" t="s">
        <v>103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(M27*0)/100</f>
      </c>
      <c t="s">
        <v>54</v>
      </c>
    </row>
    <row r="28" spans="1:5" ht="12.75">
      <c r="A28" s="35" t="s">
        <v>55</v>
      </c>
      <c r="E28" s="39" t="s">
        <v>4</v>
      </c>
    </row>
    <row r="29" spans="1:5" ht="25.5">
      <c r="A29" s="35" t="s">
        <v>56</v>
      </c>
      <c r="E29" s="40" t="s">
        <v>513</v>
      </c>
    </row>
    <row r="30" spans="1:5" ht="12.75">
      <c r="A30" t="s">
        <v>57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